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30"/>
  </bookViews>
  <sheets>
    <sheet name="ΤΜΗΜΑ ΣΤ ΠΑΝΕΛΛΑΔΙΚΕΣ 2022" sheetId="6" r:id="rId1"/>
    <sheet name="Φύλλο2" sheetId="4" r:id="rId2"/>
    <sheet name="Φύλλο1" sheetId="1" r:id="rId3"/>
  </sheets>
  <definedNames>
    <definedName name="_xlnm._FilterDatabase" localSheetId="0" hidden="1">'ΤΜΗΜΑ ΣΤ ΠΑΝΕΛΛΑΔΙΚΕΣ 2022'!$A$1:$T$62</definedName>
    <definedName name="_xlnm.Print_Area" localSheetId="0">'ΤΜΗΜΑ ΣΤ ΠΑΝΕΛΛΑΔΙΚΕΣ 2022'!$A$1:$T$62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6" l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2" i="6"/>
  <c r="O25" i="6" l="1"/>
  <c r="O24" i="6"/>
  <c r="O15" i="6"/>
  <c r="P15" i="6" s="1"/>
  <c r="Q15" i="6" s="1"/>
  <c r="R15" i="6" s="1"/>
  <c r="O5" i="6"/>
  <c r="P5" i="6" s="1"/>
  <c r="Q5" i="6" s="1"/>
  <c r="R5" i="6" s="1"/>
  <c r="O4" i="6"/>
  <c r="P4" i="6" s="1"/>
  <c r="Q4" i="6" s="1"/>
  <c r="R4" i="6" s="1"/>
  <c r="O3" i="6"/>
  <c r="P25" i="6" l="1"/>
  <c r="Q25" i="6" s="1"/>
  <c r="R25" i="6" s="1"/>
  <c r="P24" i="6"/>
  <c r="Q24" i="6" s="1"/>
  <c r="R24" i="6" s="1"/>
  <c r="P3" i="6"/>
  <c r="Q3" i="6" s="1"/>
  <c r="R3" i="6" s="1"/>
  <c r="O32" i="6"/>
  <c r="P32" i="6" s="1"/>
  <c r="O31" i="6"/>
  <c r="O29" i="6"/>
  <c r="O28" i="6"/>
  <c r="O27" i="6"/>
  <c r="P27" i="6" s="1"/>
  <c r="O7" i="6"/>
  <c r="O9" i="6"/>
  <c r="O8" i="6"/>
  <c r="O19" i="6"/>
  <c r="O18" i="6"/>
  <c r="O17" i="6"/>
  <c r="O41" i="6"/>
  <c r="O43" i="6"/>
  <c r="H38" i="6"/>
  <c r="J38" i="6" s="1"/>
  <c r="O53" i="6"/>
  <c r="O56" i="6"/>
  <c r="P56" i="6" s="1"/>
  <c r="Q56" i="6" s="1"/>
  <c r="R56" i="6" s="1"/>
  <c r="O55" i="6"/>
  <c r="O62" i="6"/>
  <c r="O61" i="6"/>
  <c r="O60" i="6"/>
  <c r="O59" i="6"/>
  <c r="P59" i="6" s="1"/>
  <c r="Q59" i="6" s="1"/>
  <c r="R59" i="6" s="1"/>
  <c r="O58" i="6"/>
  <c r="P58" i="6" s="1"/>
  <c r="O57" i="6"/>
  <c r="P57" i="6" s="1"/>
  <c r="Q57" i="6" s="1"/>
  <c r="R57" i="6" s="1"/>
  <c r="O54" i="6"/>
  <c r="O52" i="6"/>
  <c r="O51" i="6"/>
  <c r="P51" i="6" s="1"/>
  <c r="Q51" i="6" s="1"/>
  <c r="R51" i="6" s="1"/>
  <c r="O50" i="6"/>
  <c r="P50" i="6" s="1"/>
  <c r="Q50" i="6" s="1"/>
  <c r="R50" i="6" s="1"/>
  <c r="O49" i="6"/>
  <c r="O48" i="6"/>
  <c r="O47" i="6"/>
  <c r="P47" i="6" s="1"/>
  <c r="Q47" i="6" s="1"/>
  <c r="R47" i="6" s="1"/>
  <c r="O46" i="6"/>
  <c r="O45" i="6"/>
  <c r="O44" i="6"/>
  <c r="O42" i="6"/>
  <c r="O40" i="6"/>
  <c r="O39" i="6"/>
  <c r="P39" i="6" s="1"/>
  <c r="Q39" i="6" s="1"/>
  <c r="R39" i="6" s="1"/>
  <c r="O38" i="6"/>
  <c r="O37" i="6"/>
  <c r="P37" i="6" s="1"/>
  <c r="Q37" i="6" s="1"/>
  <c r="R37" i="6" s="1"/>
  <c r="O36" i="6"/>
  <c r="O35" i="6"/>
  <c r="O34" i="6"/>
  <c r="O33" i="6"/>
  <c r="O30" i="6"/>
  <c r="O26" i="6"/>
  <c r="O23" i="6"/>
  <c r="O22" i="6"/>
  <c r="O21" i="6"/>
  <c r="O20" i="6"/>
  <c r="P20" i="6" s="1"/>
  <c r="Q20" i="6" s="1"/>
  <c r="R20" i="6" s="1"/>
  <c r="O16" i="6"/>
  <c r="P16" i="6" s="1"/>
  <c r="Q16" i="6" s="1"/>
  <c r="R16" i="6" s="1"/>
  <c r="O14" i="6"/>
  <c r="P14" i="6" s="1"/>
  <c r="Q14" i="6" s="1"/>
  <c r="R14" i="6" s="1"/>
  <c r="O13" i="6"/>
  <c r="P13" i="6" s="1"/>
  <c r="Q13" i="6" s="1"/>
  <c r="R13" i="6" s="1"/>
  <c r="O12" i="6"/>
  <c r="O11" i="6"/>
  <c r="P11" i="6" s="1"/>
  <c r="O10" i="6"/>
  <c r="P10" i="6" s="1"/>
  <c r="Q10" i="6" s="1"/>
  <c r="R10" i="6" s="1"/>
  <c r="O6" i="6"/>
  <c r="O2" i="6"/>
  <c r="P2" i="6" l="1"/>
  <c r="Q32" i="6"/>
  <c r="R32" i="6" s="1"/>
  <c r="P31" i="6"/>
  <c r="Q31" i="6" s="1"/>
  <c r="R31" i="6" s="1"/>
  <c r="P29" i="6"/>
  <c r="Q29" i="6" s="1"/>
  <c r="R29" i="6" s="1"/>
  <c r="Q27" i="6"/>
  <c r="R27" i="6" s="1"/>
  <c r="P28" i="6"/>
  <c r="Q28" i="6" s="1"/>
  <c r="R28" i="6" s="1"/>
  <c r="P7" i="6"/>
  <c r="Q7" i="6" s="1"/>
  <c r="R7" i="6" s="1"/>
  <c r="P9" i="6"/>
  <c r="Q9" i="6" s="1"/>
  <c r="R9" i="6" s="1"/>
  <c r="P8" i="6"/>
  <c r="Q8" i="6" s="1"/>
  <c r="R8" i="6" s="1"/>
  <c r="P19" i="6"/>
  <c r="Q19" i="6" s="1"/>
  <c r="R19" i="6" s="1"/>
  <c r="P18" i="6"/>
  <c r="Q18" i="6" s="1"/>
  <c r="R18" i="6" s="1"/>
  <c r="P17" i="6"/>
  <c r="Q17" i="6" s="1"/>
  <c r="R17" i="6" s="1"/>
  <c r="P41" i="6"/>
  <c r="Q41" i="6" s="1"/>
  <c r="R41" i="6" s="1"/>
  <c r="P43" i="6"/>
  <c r="Q43" i="6" s="1"/>
  <c r="R43" i="6" s="1"/>
  <c r="P53" i="6"/>
  <c r="Q53" i="6" s="1"/>
  <c r="R53" i="6" s="1"/>
  <c r="P55" i="6"/>
  <c r="Q55" i="6" s="1"/>
  <c r="R55" i="6" s="1"/>
  <c r="P62" i="6"/>
  <c r="Q62" i="6" s="1"/>
  <c r="R62" i="6" s="1"/>
  <c r="P61" i="6"/>
  <c r="Q61" i="6" s="1"/>
  <c r="R61" i="6" s="1"/>
  <c r="P34" i="6"/>
  <c r="Q34" i="6" s="1"/>
  <c r="R34" i="6" s="1"/>
  <c r="P46" i="6"/>
  <c r="Q46" i="6" s="1"/>
  <c r="R46" i="6" s="1"/>
  <c r="P26" i="6"/>
  <c r="Q26" i="6" s="1"/>
  <c r="R26" i="6" s="1"/>
  <c r="P44" i="6"/>
  <c r="Q44" i="6" s="1"/>
  <c r="R44" i="6" s="1"/>
  <c r="Q58" i="6"/>
  <c r="R58" i="6" s="1"/>
  <c r="Q11" i="6"/>
  <c r="R11" i="6" s="1"/>
  <c r="P21" i="6"/>
  <c r="Q21" i="6" s="1"/>
  <c r="R21" i="6" s="1"/>
  <c r="P6" i="6"/>
  <c r="Q6" i="6" s="1"/>
  <c r="R6" i="6" s="1"/>
  <c r="P12" i="6"/>
  <c r="Q12" i="6" s="1"/>
  <c r="R12" i="6" s="1"/>
  <c r="P22" i="6"/>
  <c r="Q22" i="6" s="1"/>
  <c r="R22" i="6" s="1"/>
  <c r="P30" i="6"/>
  <c r="Q30" i="6" s="1"/>
  <c r="R30" i="6" s="1"/>
  <c r="P35" i="6"/>
  <c r="Q35" i="6" s="1"/>
  <c r="R35" i="6" s="1"/>
  <c r="P40" i="6"/>
  <c r="Q40" i="6" s="1"/>
  <c r="R40" i="6" s="1"/>
  <c r="P48" i="6"/>
  <c r="Q48" i="6" s="1"/>
  <c r="R48" i="6" s="1"/>
  <c r="P52" i="6"/>
  <c r="Q52" i="6" s="1"/>
  <c r="R52" i="6" s="1"/>
  <c r="P60" i="6"/>
  <c r="Q60" i="6" s="1"/>
  <c r="R60" i="6" s="1"/>
  <c r="P23" i="6"/>
  <c r="Q23" i="6" s="1"/>
  <c r="R23" i="6" s="1"/>
  <c r="P33" i="6"/>
  <c r="Q33" i="6" s="1"/>
  <c r="R33" i="6" s="1"/>
  <c r="P36" i="6"/>
  <c r="Q36" i="6" s="1"/>
  <c r="R36" i="6" s="1"/>
  <c r="P38" i="6"/>
  <c r="Q38" i="6" s="1"/>
  <c r="R38" i="6" s="1"/>
  <c r="P42" i="6"/>
  <c r="Q42" i="6" s="1"/>
  <c r="R42" i="6" s="1"/>
  <c r="P45" i="6"/>
  <c r="Q45" i="6" s="1"/>
  <c r="R45" i="6" s="1"/>
  <c r="P49" i="6"/>
  <c r="Q49" i="6" s="1"/>
  <c r="R49" i="6" s="1"/>
  <c r="P54" i="6"/>
  <c r="Q54" i="6" s="1"/>
  <c r="R54" i="6" s="1"/>
  <c r="Q2" i="6" l="1"/>
  <c r="R2" i="6" l="1"/>
</calcChain>
</file>

<file path=xl/sharedStrings.xml><?xml version="1.0" encoding="utf-8"?>
<sst xmlns="http://schemas.openxmlformats.org/spreadsheetml/2006/main" count="524" uniqueCount="219">
  <si>
    <t>Σχολική Μονάδα</t>
  </si>
  <si>
    <t>Α/Α Δρομολογίου Τμήματος</t>
  </si>
  <si>
    <t>Τόπος Παραλαβής / Τόπος Προορισμού /ΔΙΑΔΡΟΜΗ</t>
  </si>
  <si>
    <t>Αριθμός μεταφερόμενων μαθητών</t>
  </si>
  <si>
    <t>Προσφορότερο μεταμορικό μέσο (Λεωφορείο-Μικρό Λεωφορείο ΔΧ Επβατικό)</t>
  </si>
  <si>
    <t>Έμφ. Χλμ Εντός πόλεως Mικρή Kλίση</t>
  </si>
  <si>
    <t>Έμφ. Χλμ Εκτός πόλεως Mικρή Kλίση</t>
  </si>
  <si>
    <t>Έμφ. Χλμ Εκτός πόλεως Mεγάλη Kλίση</t>
  </si>
  <si>
    <t>Σύνολο Έμφορτων  Χιλιομέτρων</t>
  </si>
  <si>
    <t>Δρομολόγιο μονό ή με επιστροφή</t>
  </si>
  <si>
    <t>Συνοδός</t>
  </si>
  <si>
    <t>Ημερήσιο Κόστος Προϋπολογισμού με  δαπάνη συνοδού</t>
  </si>
  <si>
    <t xml:space="preserve">Αριθμός δρομολογίων </t>
  </si>
  <si>
    <t>Προϋπολογισμός Δημοπράτησης      Άνευ ΦΠΑ</t>
  </si>
  <si>
    <t xml:space="preserve"> Δικαιώματα προαίρεσης 10%                                     Για  τυχ. Αύξηση καυσίμου</t>
  </si>
  <si>
    <t>Προϋπ/σμός Δημοπράτησης με δικαιώματα προαίρεσης χωρίς ΦΠΑ</t>
  </si>
  <si>
    <t>Προϋπ/σμός Δημοπράτησης      με ΦΠΑ</t>
  </si>
  <si>
    <t>ΗΜΕΡΕΣ              ΜΕΤΑΦΟΡΑΣ</t>
  </si>
  <si>
    <t xml:space="preserve">ΕΞΕΤΑΣΤΙΚΟ ΚΕΝΤΡΟ   </t>
  </si>
  <si>
    <t>ΜΕΓΑΛΟ ΛΕΩΦΟΡΕΙΟ</t>
  </si>
  <si>
    <t>ΔΙΠΛΟ</t>
  </si>
  <si>
    <t>ΟΧΙ</t>
  </si>
  <si>
    <t>1ο ΕΠΑΛ Σπάρτης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</si>
  <si>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1ο ΕΠΑΛ  ΣΠΑΡΤΗΣ</t>
  </si>
  <si>
    <t>ΤΑΞΙ</t>
  </si>
  <si>
    <t>ΜΙΚΡΟ ΛΕΩΦΟΡΕΙΟ</t>
  </si>
  <si>
    <t>ΓΕΛ ΓΥΘΕΙΟΥ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</si>
  <si>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ΓΕΛ ΓΥΘΕΙΟΥ</t>
  </si>
  <si>
    <t>ΓΕΛ ΕΛΟΥΣ</t>
  </si>
  <si>
    <t xml:space="preserve"> ΓΕΛ ΕΛΟΥΣ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</si>
  <si>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ΓΕΛ ΜΟΝΕΜΒΑΣΙΑΣ</t>
  </si>
  <si>
    <t>ΓΕΛ ΜΟΛΑΩΝ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</si>
  <si>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2ο ΓΕΛ ΣΠΑΡΤΗΣ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</si>
  <si>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ΓΕΛ ΝΕΑΠΟΛΗΣ</t>
  </si>
  <si>
    <t>ΓΕΛ ΝΕΑΠΟΛΗΣ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</si>
  <si>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ΕΠΑΛ ΜΟΛΑΩΝ</t>
  </si>
  <si>
    <t>1ο ΕΠΑΛ Σπάρτης                    ΩΡΑ ΠΑΡΟΥΣΙΑΣΗΣ ΣΤΟ ΕΞΕΤΑΣΤΙΚΟ ΚΕΝΤΡΟ  7:50</t>
  </si>
  <si>
    <t>ΓΕΛ ΓΕΡΑΚΙΟΥ</t>
  </si>
  <si>
    <t>ΓΕΛ ΕΛΟΥΣ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</si>
  <si>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 xml:space="preserve">ΜΟΥΣΙΚΟ ΣΠΑΡΤΗΣ </t>
  </si>
  <si>
    <t>2ή1</t>
  </si>
  <si>
    <t>ΣΤ 1</t>
  </si>
  <si>
    <t>ΣΤ 2</t>
  </si>
  <si>
    <t>ΣΤ 3</t>
  </si>
  <si>
    <t>ΣΤ 4</t>
  </si>
  <si>
    <t>ΣΤ 5</t>
  </si>
  <si>
    <t>ΣΤ 6</t>
  </si>
  <si>
    <t>ΣΤ 7</t>
  </si>
  <si>
    <t>ΣΤ 8</t>
  </si>
  <si>
    <t>ΣΤ 9</t>
  </si>
  <si>
    <t>ΣΤ 10</t>
  </si>
  <si>
    <t>ΣΤ 11</t>
  </si>
  <si>
    <t>ΣΤ 12</t>
  </si>
  <si>
    <t>ΣΤ 13</t>
  </si>
  <si>
    <t>ΣΤ 14</t>
  </si>
  <si>
    <t>ΣΤ 15</t>
  </si>
  <si>
    <t>ΣΤ 16</t>
  </si>
  <si>
    <t>ΣΤ 17</t>
  </si>
  <si>
    <t>ΣΤ 18</t>
  </si>
  <si>
    <t>ΣΤ 19</t>
  </si>
  <si>
    <t>ΣΤ 20</t>
  </si>
  <si>
    <t>ΣΤ 21</t>
  </si>
  <si>
    <t>ΣΤ 22</t>
  </si>
  <si>
    <t>ΣΤ 23</t>
  </si>
  <si>
    <t>ΣΤ 24</t>
  </si>
  <si>
    <t>ΣΤ 25</t>
  </si>
  <si>
    <t>ΣΤ 26</t>
  </si>
  <si>
    <t>ΣΤ 27</t>
  </si>
  <si>
    <t>ΣΤ 28</t>
  </si>
  <si>
    <t>ΣΤ 29</t>
  </si>
  <si>
    <t>ΣΤ 30</t>
  </si>
  <si>
    <t>ΣΤ 31</t>
  </si>
  <si>
    <t>ΣΤ 32</t>
  </si>
  <si>
    <t>ΣΤ 33</t>
  </si>
  <si>
    <t>ΣΤ 34</t>
  </si>
  <si>
    <t>ΣΤ 35</t>
  </si>
  <si>
    <t>ΣΤ 36</t>
  </si>
  <si>
    <t>ΣΤ 37</t>
  </si>
  <si>
    <t>ΣΤ 38</t>
  </si>
  <si>
    <t>ΣΤ 39</t>
  </si>
  <si>
    <t>ΣΤ 40</t>
  </si>
  <si>
    <t>ΣΤ 41</t>
  </si>
  <si>
    <t>ΣΤ 42</t>
  </si>
  <si>
    <t>ΣΤ 43</t>
  </si>
  <si>
    <t>ΣΤ 44</t>
  </si>
  <si>
    <t>ΣΤ 45</t>
  </si>
  <si>
    <t>ΣΤ 46</t>
  </si>
  <si>
    <t>ΣΤ 47</t>
  </si>
  <si>
    <t>ΣΤ 48</t>
  </si>
  <si>
    <t>ΣΤ 49</t>
  </si>
  <si>
    <t>ΣΤ 50</t>
  </si>
  <si>
    <t>ΣΤ 51</t>
  </si>
  <si>
    <t>ΣΤ 52</t>
  </si>
  <si>
    <t>ΣΤ 53</t>
  </si>
  <si>
    <t>ΣΤ 54</t>
  </si>
  <si>
    <t xml:space="preserve"> 3ο ΓΕΛ ΣΠΑΡΤΗΣ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</si>
  <si>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ΣΤ 55</t>
  </si>
  <si>
    <t>ΓΕΛ ΑΡΕΟΠΟΛΗΣ</t>
  </si>
  <si>
    <t>ΓΕΛ ΚΑΣΤΟΡΕΙΟΥ</t>
  </si>
  <si>
    <t>3ο ΓΕΛ Σπάρτης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</si>
  <si>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ΑΓ. ΕΙΡΗΝΗ-3ο ΓΕΛ-ΑΓ. ΕΙΡΗΝΗ</t>
  </si>
  <si>
    <t xml:space="preserve">3ο ΓΕΛ ΣΠΑΡΤΗΣ </t>
  </si>
  <si>
    <t xml:space="preserve">1ο  ΓΕΛ ΣΠΑΡΤΗΣ </t>
  </si>
  <si>
    <t>1ο ΓΕΛ ΣΠΑΡΤΗΣ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</si>
  <si>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ΜΥΡΣΙΝΗ-ΓΥΘΕΙΟ-ΜΥΡΣΙΝΗ</t>
  </si>
  <si>
    <t>ΠΕΤΡΙΝΑ-Δ/ΣΗ ΠΕΤΡΙΝΑΣ - ΠΕΤΡΙΝΑ</t>
  </si>
  <si>
    <t xml:space="preserve"> ΕΠΑΛ ΓΥΘΕΙΟΥ</t>
  </si>
  <si>
    <t>4</t>
  </si>
  <si>
    <t>ΑΦΙΣΣΟΥ-1ο ΕΠΑΛ ΣΠΑΡΤΗΣ ΚΑΙ  ΑΝΤΙΣΤΡΟΦΑ</t>
  </si>
  <si>
    <t>2</t>
  </si>
  <si>
    <t>1</t>
  </si>
  <si>
    <t>ΣΚΟΥΡΑ-ΣΠΑΡΤΗ ΚΑΙ  ΑΝΤΙΣΤΡΟΦΑ</t>
  </si>
  <si>
    <t>ΕΠΑΛ ΒΟΙΩΝ</t>
  </si>
  <si>
    <t>ΑΝΩ ΜΠΟΥΛΑΡΙΟΙ-ΠΥΡΓΟΣ ΔΙΡΟΥ-ΑΝΩ ΜΠΟΥΛΑΡΙΟΙ</t>
  </si>
  <si>
    <t xml:space="preserve"> ΙΟΥΝΙΟΣ : 3,6,8,10</t>
  </si>
  <si>
    <t>ΠΥΡΓΟΣ ΔΙΡΟΥ-ΑΡΕΟΠΟΛΗ-ΓΕΛ ΓΥΘΕΙΟΥ -ΑΡΕΟΠΟΛΗ-ΠΥΡΓΟΣ ΔΙΡΟΥ</t>
  </si>
  <si>
    <t>ΕΛΑΙΟΧΩΡΙ-ΑΡΕΟΠΟΛΗ-ΕΛΑΙΟΧΩΡΙ</t>
  </si>
  <si>
    <t xml:space="preserve">  ΓΕΛ ΓΥΘΕΙΟΥ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</si>
  <si>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ΣΤ 56</t>
  </si>
  <si>
    <t>ΣΤ 57</t>
  </si>
  <si>
    <t>ΑΡΕΟΠΟΛΗ-ΣΠΑΡΤΗ-ΑΡΕΟΠΟΛΗ</t>
  </si>
  <si>
    <t xml:space="preserve">ΜΟΛΑΟΙ- ΔΑΦΝΙ-ΣΠΑΡΤΗ-ΔΑΦΝΙ-ΜΟΛΑΟΙ </t>
  </si>
  <si>
    <t>1+2</t>
  </si>
  <si>
    <t xml:space="preserve"> ΙΟΥΝΙΟΣ : 3</t>
  </si>
  <si>
    <t xml:space="preserve"> ΔΑΦΝΙ-ΣΠΑΡΤΗ-ΔΑΦΝΙ </t>
  </si>
  <si>
    <t xml:space="preserve">ΚΑΡΒΕΛΑΣ ΓΥΘΕΙΟΥ- ΣΠΑΡΤΗ-ΚΑΡΒΕΛΑΣ ΓΥΘΕΙΟΥ </t>
  </si>
  <si>
    <t xml:space="preserve"> ΙΟΥΝΙΟΣ :             3 ,6 , 8, 10</t>
  </si>
  <si>
    <t>ΠΑΡΔΑΛΙ-3ο ΓΕΛ ΣΠΑΡΤΗΣ-ΠΑΡΔΑΛΙ</t>
  </si>
  <si>
    <t xml:space="preserve">ΓΕΛ ΜΟΝΕΜΒΑΣΙΑΣ </t>
  </si>
  <si>
    <t>ΜΟΝΕΜΒΑΣΙΑ-ΑΓΓΕΛΩΝΑ-ΣΥΚΙΑ-ΓΕΛ ΜΟΛΑΩΝ ΚΑΙ ΑΝΤΙΣΤΡΟΦΑ</t>
  </si>
  <si>
    <t>ΞΙΦΙΑΣ-ΜΟΝΕΜΒΑΣΙΑ -ΞΙΦΙΑΣ</t>
  </si>
  <si>
    <t>ΠΑΓΑΝΕΑ-ΓΥΘΕΙΟ-ΠΑΓΑΝΕΑ</t>
  </si>
  <si>
    <t>ΠΕΤΡΙΝΑ-ΑΙΓΙΕΣ-ΓΥΘΕΙΟ-ΑΙΓΙΕΣ-ΠΕΤΡΙΝΑ</t>
  </si>
  <si>
    <t>1+3</t>
  </si>
  <si>
    <t>ΠΙΚΟΥΛΙΑΝΙΚΑ-3ο ΓΕΛ-ΠΙΚΟΥΛΙΑΝΙΚΑ</t>
  </si>
  <si>
    <t>ΞΗΡΟΚΑΜΠΙ-ΑΝΩΓΕΙΑ-ΒΑΦΕΙΟ- ΣΠΑΡΤΗ ΚΑΙ ΑΝΤΙΣΤΡΟΦΑ</t>
  </si>
  <si>
    <t>ΑΜΥΚΛΕΣ- ΣΠΑΡΤΗ -ΑΜΥΚΛΕΣ</t>
  </si>
  <si>
    <t>ΚΑΡΑΒΑΣ-ΣΠΑΡΤΗ-ΚΑΡΑΒΑΣ</t>
  </si>
  <si>
    <t>ΣΥΚΑΡΑΚΙ-ΣΠΑΡΤΗ-ΣΥΚΑΡΑΚΙ</t>
  </si>
  <si>
    <t>ΑΓ. ΑΝΑΡΓΥΡΟΙ-ΓΕΛ ΕΛΟΥΣ-ΑΓ. ΑΝΑΡΓΥΡΟΙ</t>
  </si>
  <si>
    <t>ΑΓ. ΓΕΩΡΓΙΟΣ-ΓΕΛ ΝΕΑΠΟΛΗΣ -ΑΓ. ΓΕΩΡΓΙΟΣ</t>
  </si>
  <si>
    <t>ΚΑΜΠΟΣ-ΓΕΛ ΝΕΑΠΟΛΗΣ -ΚΑΜΠΟΣ</t>
  </si>
  <si>
    <t>ΑΓ. ΝΙΚΟΛΑΟΣ-ΓΕΛ ΝΕΑΠΟΛΗΣ -ΑΓ. ΝΙΚΟΛΑΟΣ</t>
  </si>
  <si>
    <t xml:space="preserve">ΕΣΠΕΡΙΝΟ  ΕΠΑΛ   ΣΠΑΡΤΗΣ  </t>
  </si>
  <si>
    <t>ΓΕΡΑΚΙ-ΚΕΦΑΛΑΣ-ΣΠΑΡΤΗ-ΚΕΦΑΛΑΣ-ΣΠΑΡΤΗ</t>
  </si>
  <si>
    <t xml:space="preserve"> ΙΟΥΝΙΟΣ:             2, 4, 7, 11</t>
  </si>
  <si>
    <t>ΤΑΛΑΝΤΑ-ΒΕΛΙΕΣ-ΣΥΚΙΑ-ΒΕΛΙΕΣ -ΤΑΛΑΝΤΑ</t>
  </si>
  <si>
    <t>ΓΛΥΚΟΒΡΥΣΗ-ΓΕΛ ΕΛΟΥΣ-ΓΛΥΚΟΒΡΥΣΗ</t>
  </si>
  <si>
    <t xml:space="preserve"> ΙΟΥΝΙΟΣ:  2,4,7,11</t>
  </si>
  <si>
    <t>ΠΥΡΓΟΣ ΔΙΡΟΥ-ΓΥΘΕΙΟ -ΠΥΡΓΟΣ ΔΙΡΟΥ</t>
  </si>
  <si>
    <t>ΑΡΕΟΠΟΛΗ-ΓΥΘΕΙΟ -ΑΡΕΟΠΟΛΗ</t>
  </si>
  <si>
    <t>ΚΑΡΥΟΥΠΟΛΗ-ΓΥΘΕΙΟ -ΚΑΡΥΟΥΠΟΛΗ</t>
  </si>
  <si>
    <t>ΓΥΘΕΙΟ-Δ/ΣΗ ΠΕΤΡΙΝΑΣ-ΤΡΑΠΕΖΟΝΤΗ-1ο ΕΠΑΛ ΣΠΑΡΤΗΣ -ΤΡΑΠΕΖΟΝΤΗ-Δ/ΣΗ ΠΕΤΡΙΝΑΣ-ΓΥΘΕΙΟ</t>
  </si>
  <si>
    <t>14ή 13</t>
  </si>
  <si>
    <t>ΚΑΡΥΟΥΠΟΛΗ-ΓΥΘΕΙΟ-1ο ΕΠΑΛ ΣΠΑΡΤΗΣ -ΓΥΘΕΙΟ ΚΑΡΥΟΥΠΟΛΗ</t>
  </si>
  <si>
    <t xml:space="preserve"> ΙΟΥΝΙΟΣ: 7</t>
  </si>
  <si>
    <t>ΑΡΕΟΠΟΛΗ-ΓΥΘΕΙΟ-Δ/ΣΗ ΠΕΤΡΙΝΑΣ-1ο ΕΠΑΛ ΣΠΑΡΤΗΣ -Δ/ΣΗ ΠΕΤΡΙΝΑΣ-ΓΥΘΕΙΟ-ΑΡΕΟΠΟΛΗ</t>
  </si>
  <si>
    <t>ΑΓ.ΝΙΚΟΛΑΟΣ-ΝΕΑΠΟΛΗ-ΑΓ.ΝΙΚΟΛΑΟΣ</t>
  </si>
  <si>
    <t>ΑΠΙΔΙΑ-ΒΛΑΧΙΩΤΗΣ-ΑΠΙΔΙΑ</t>
  </si>
  <si>
    <t xml:space="preserve"> ΙΟΥΝΙΟΣ: 16</t>
  </si>
  <si>
    <t>ΝΕΑΠΟΛΗ-ΚΑΜΠΟΣ-ΑΓ.ΓΕΩΡΓΙΟΣ-ΑΓ. ΑΠΟΣΤΟΛΟΙ-ΒΙΓΚΛΑΦΙΑ-ΠΟΥΝΤΑ-ΕΛΙΚΑ (ΕΚΤΟΣ ΟΙΚΙΣΜΟΥ)-ΜΟΛΑΟΙ(ΚΤΕΛ)-ΒΛΑΧΙΩΤΗΣ-ΣΚΑΛΑ-ΔΙΑΣΤ/ΣΗ ΚΡΟΚΕΩΝ-1ο ΕΠΑΛ ΣΠΑΡΤΗΣ ΚΑΙ ΑΝΤΙΣΤΡΟΦΑ</t>
  </si>
  <si>
    <t>35ή 30 ή 24</t>
  </si>
  <si>
    <t>ΣΚΟΥΡΑ-ΑΦΙΣΣΟΥ -1ο ΕΠΑΛ ΣΠΑΡΤΗΣ ΚΑΙ  ΑΝΤΙΣΤΡΟΦΑ</t>
  </si>
  <si>
    <t xml:space="preserve"> ΙΟΥΝΙΟΣ: 2,4</t>
  </si>
  <si>
    <t xml:space="preserve"> ΙΟΥΝΙΟΣ:  9,16</t>
  </si>
  <si>
    <t xml:space="preserve"> ΙΟΥΝΙΟΣ: 7,11</t>
  </si>
  <si>
    <t>ΠΕΛΛΑΝΑ-1ο ΕΠΑΛ ΣΠΑΡΤΗΣ-ΠΕΛΛΑΝΑ</t>
  </si>
  <si>
    <t>ΑΓ.ΙΩΑΝΝΗΣ-1ο ΕΠΑΛ ΣΠΑΡΤΗΣ-ΑΓ. ΙΩΑΝΝΗΣ</t>
  </si>
  <si>
    <t>ΚΑΜΙΝΙΑ-ΞΗΡΟΚΑΜΠΙ-ΑΝΩΓΕΙΑ 1ο ΕΠΑΛ ΣΠΑΡΤΗΣ ΚΑΙ ΑΝΤΙΣΤΡΟΦΑ</t>
  </si>
  <si>
    <t>ΚΑΜΙΝΙΑ- 1ο ΕΠΑΛ ΣΠΑΡΤΗΣ-ΚΑΜΙΝΙΑ</t>
  </si>
  <si>
    <t>ΞΗΡΟΚΑΜΠΙ-ΑΝΩΓΕΙΑ 1ο ΕΠΑΛ ΣΠΑΡΤΗΣ ΚΑΙ ΑΝΤΙΣΤΡΟΦΑ</t>
  </si>
  <si>
    <t xml:space="preserve"> ΙΟΥΝΙΟΣ:7</t>
  </si>
  <si>
    <t>ΑΝΩΓΕΙΑ- 1ο ΕΠΑΛ ΣΠΑΡΤΗΣ-ΑΝΩΓΕΙΑ</t>
  </si>
  <si>
    <t xml:space="preserve"> ΙΟΥΝΙΟΣ: 17</t>
  </si>
  <si>
    <t>ΑΓ. ΚΥΡΙΑΚΗ- 1ο ΕΠΑΛ ΣΠΑΡΤΗΣ-ΑΓ. ΚΥΡΙΑΚΗ</t>
  </si>
  <si>
    <t>ΚΑΜΠΟΣ ΚΑΡΥΕΣ- 1ο ΕΠΑΛ ΣΠΑΡΤΗΣ-ΚΑΜΠΟΣ ΚΑΡΥΕΣ</t>
  </si>
  <si>
    <t>ΚΛΑΔΑΣ-ΚΟΚΚΙΝΟΡΑΧΗ- 1ο ΕΠΑΛ ΣΠΑΡΤΗΣ-ΚΟΚΚΙΝΟΡΑΧΗ-ΚΛΑΔΑΣ</t>
  </si>
  <si>
    <t xml:space="preserve"> ΙΟΥΝΙΟΣ: 2,4,7,11,16</t>
  </si>
  <si>
    <t>4ή 2</t>
  </si>
  <si>
    <t xml:space="preserve">2ο  ΓΕΛ ΣΠΑΡΤΗΣ </t>
  </si>
  <si>
    <t>ΚΕΦΑΛΑΣ-ΣΚΟΥΡΑ- 2ο ΓΕΛ ΣΠΑΡΤΗΣ-ΣΚΟΥΡΑ-ΚΕΦΑΛΑΣ</t>
  </si>
  <si>
    <t>ΚΛΑΔΑΣ- ΚΟΚΚΙΝΟΡΑΧΗ-2ο ΓΕΛ ΣΠΑΡΤΗΣ-ΚΟΚΚΙΝΟΡΑΧΗ-ΚΛΑΔΑΣ</t>
  </si>
  <si>
    <t xml:space="preserve">  2ο ΓΕΛ ΣΠΑΡΤΗΣ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</si>
  <si>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ΡΙΖΑ-2ο ΓΕΛ ΣΠΑΡΤΗΣ-ΡΙΖΑ</t>
  </si>
  <si>
    <t xml:space="preserve"> ΕΠΑΛ  ΓΥΘΕΙΟΥ </t>
  </si>
  <si>
    <t>ΝΕΑΠΟΛΗ-1ο ΕΠΑΛ ΣΠΑΡΤΗΣ-ΝΕΑΠΟΛΗ</t>
  </si>
  <si>
    <t xml:space="preserve"> ΙΟΥΝΙΟΣ: 9,14</t>
  </si>
  <si>
    <t>ΚΑΜΠΟΣ ΒΟΙΩΝ-1ο ΕΠΑΛ ΣΠΑΡΤΗΣ-ΚΑΜΠΟΣ ΒΟΙΩΝ</t>
  </si>
  <si>
    <t>ΜΟΝΕΜΒΑΣΙΑ-ΣΚΑΛΑ-1ο ΕΠΑΛ ΣΠΑΡΤΗΣ-ΣΚΑΛΑ-ΜΟΝΕΜΒΑΣΙΑ</t>
  </si>
  <si>
    <t>ΒΛΑΧΙΩΤΗΣ-ΣΚΑΛΑ-ΚΡΟΚΕΕΣ-1ο ΕΠΑΛ ΣΠΑΡΤΗΣ ΚΑΙ ΑΝΤΙΣΤΡΟΦΑ</t>
  </si>
  <si>
    <t xml:space="preserve"> ΙΟΥΝΙΟΣ:  2,4,7,11,16</t>
  </si>
  <si>
    <t>ΠΥΡΓΟΣ ΔΙΡΟΥ-ΔΙΑΣΤ/ΣΗ ΠΕΤΡΙΝΑΣ-ΤΡΑΠΕΖΟΝΤΗ-1ο ΕΠΑΛ ΣΠΑΡΤΗΣ ΚΑΙ ΑΝΤΙΣΤΡΟΦΑ</t>
  </si>
  <si>
    <t xml:space="preserve"> ΙΟΥΝΙΟΣ:  16</t>
  </si>
  <si>
    <t>ΑΡΕΟΠΟΛΗ-1ο ΕΠΑΛ ΣΠΑΡΤΗΣ -ΑΡΕΟΠΟΛΗ</t>
  </si>
  <si>
    <t>ΤΡΑΠΕΖΟΝΤΗ-1ο ΕΠΑΛ ΣΠΑΡΤΗΣ -ΤΡΑΠΕΖΟΝΤΗ</t>
  </si>
  <si>
    <t xml:space="preserve"> ΙΟΥΝΙΟΣ: 9</t>
  </si>
  <si>
    <t>ΣΤ 58</t>
  </si>
  <si>
    <t>ΣΤ 59</t>
  </si>
  <si>
    <t>ΣΤ 60</t>
  </si>
  <si>
    <t>ΣΤ 61</t>
  </si>
  <si>
    <t>ΑΓ ΔΗΜΗΤΡΙΟΣ ΜΟΝ-ΜΟΛΑΟΙ(ΚΤΕΛ)ΚΑΙ ΑΝΤΙΣΤΡΟΦΑ</t>
  </si>
  <si>
    <t>ΜΟΝΕΜΒΑΣΙΑ-ΜΟΛΑΟΙ(ΚΤΕΛ)- ΜΟΝΕΜΒΑΣΙΑ</t>
  </si>
  <si>
    <t xml:space="preserve"> ΙΟΥΝΙΟΣ:               2,4,7,11</t>
  </si>
  <si>
    <t>ΚΟΤΡΩΝΑΣ-ΓΥΘΕΙΟ-ΚΟΤΡΩΝΑΣ</t>
  </si>
  <si>
    <t xml:space="preserve"> ΙΟΥΝΙΟΣ:             2,4,7,11</t>
  </si>
  <si>
    <t xml:space="preserve"> ΙΟΥΝΙΟΣ:                             2,4,11</t>
  </si>
  <si>
    <t xml:space="preserve"> ΙΟΥΝΙΟΣ:    2,4,7,11</t>
  </si>
  <si>
    <t xml:space="preserve"> ΙΟΥΝΙΟΣ:           2,4,7,11</t>
  </si>
  <si>
    <t xml:space="preserve"> ΙΟΥΝΙΟΣ:       2,4,11</t>
  </si>
  <si>
    <t xml:space="preserve"> ΙΟΥΝΙΟΣ:                  2,4,11</t>
  </si>
  <si>
    <t xml:space="preserve"> ΙΟΥΝΙΟΣ:                   2,4,11</t>
  </si>
  <si>
    <t xml:space="preserve"> ΙΟΥΝΙΟΣ:                  2,4,11,17</t>
  </si>
  <si>
    <t xml:space="preserve"> ΙΟΥΝΙΟΣ:                 2,4,11</t>
  </si>
  <si>
    <t xml:space="preserve"> ΙΟΥΝΙΟΣ:                  2,4,7,11</t>
  </si>
  <si>
    <t xml:space="preserve"> ΙΟΥΝΙΟΣ :         6, 8, 10</t>
  </si>
  <si>
    <t>2ο ΓΥΜΝΑΣΙΟ ΣΠΑΡΤΗΣ                                                                                                                                                                                                                                                                                                                                                                                     ΩΡΑ ΠΑΡΟΥΣΙΑΣΗΣ ΣΤΟ ΕΞΕΤΑΣΤΙΚΟ ΚΕΝΤΡΟ  7:50</t>
  </si>
  <si>
    <t>ΕΠΑΛ ΒΟΙΩΝ, ΜΟΛΑΩΝ, 1ο ΕΠΑΛ Σπάρτης</t>
  </si>
  <si>
    <r>
      <t xml:space="preserve">1ο ΕΠΑΛ </t>
    </r>
    <r>
      <rPr>
        <sz val="7"/>
        <color rgb="FFFF0000"/>
        <rFont val="Times New Roman"/>
        <family val="1"/>
        <charset val="161"/>
      </rPr>
      <t xml:space="preserve">  </t>
    </r>
    <r>
      <rPr>
        <sz val="7"/>
        <color indexed="8"/>
        <rFont val="Times New Roman"/>
        <family val="1"/>
        <charset val="161"/>
      </rPr>
      <t xml:space="preserve">ΣΠΑΡΤΗΣ </t>
    </r>
  </si>
  <si>
    <r>
      <t xml:space="preserve">1ο ΕΠΑΛ </t>
    </r>
    <r>
      <rPr>
        <sz val="7"/>
        <color rgb="FFFF0000"/>
        <rFont val="Times New Roman"/>
        <family val="1"/>
        <charset val="161"/>
      </rPr>
      <t xml:space="preserve">  </t>
    </r>
    <r>
      <rPr>
        <sz val="7"/>
        <color indexed="8"/>
        <rFont val="Times New Roman"/>
        <family val="1"/>
        <charset val="161"/>
      </rPr>
      <t>ΣΠΑΡΤΗΣ &amp; ΕΠΑΛ ΓΥΘΕΙΟΥ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</si>
</sst>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  <charset val="161"/>
    </font>
    <font>
      <u/>
      <sz val="8.8000000000000007"/>
      <color indexed="12"/>
      <name val="Calibri"/>
      <family val="2"/>
    </font>
    <font>
      <b/>
      <sz val="1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8"/>
      <name val="Calibri"/>
      <family val="2"/>
      <scheme val="minor"/>
    </font>
    <font>
      <sz val="10"/>
      <name val="Arial"/>
      <family val="2"/>
      <charset val="161"/>
    </font>
    <font>
      <sz val="10"/>
      <color indexed="14"/>
      <name val="HellasArial"/>
    </font>
    <font>
      <b/>
      <i/>
      <sz val="12"/>
      <color indexed="17"/>
      <name val="HellasArial"/>
    </font>
    <font>
      <sz val="10"/>
      <color indexed="16"/>
      <name val="HellasArial"/>
    </font>
    <font>
      <sz val="10"/>
      <color indexed="18"/>
      <name val="HellasArial Condensed"/>
    </font>
    <font>
      <b/>
      <sz val="16"/>
      <color indexed="18"/>
      <name val="HellasArial"/>
    </font>
    <font>
      <u/>
      <sz val="11"/>
      <color theme="10"/>
      <name val="Calibri"/>
      <family val="2"/>
      <scheme val="minor"/>
    </font>
    <font>
      <sz val="7"/>
      <name val="Times New Roman"/>
      <family val="1"/>
      <charset val="161"/>
    </font>
    <font>
      <b/>
      <sz val="7"/>
      <color indexed="8"/>
      <name val="Times New Roman"/>
      <family val="1"/>
      <charset val="161"/>
    </font>
    <font>
      <b/>
      <sz val="7"/>
      <name val="Times New Roman"/>
      <family val="1"/>
      <charset val="161"/>
    </font>
    <font>
      <sz val="7"/>
      <color indexed="8"/>
      <name val="Times New Roman"/>
      <family val="1"/>
      <charset val="161"/>
    </font>
    <font>
      <sz val="7"/>
      <color rgb="FFFF0000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5"/>
        <bgColor indexed="15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" fillId="0" borderId="0"/>
    <xf numFmtId="0" fontId="9" fillId="0" borderId="0">
      <alignment vertical="center"/>
    </xf>
    <xf numFmtId="0" fontId="10" fillId="0" borderId="0">
      <alignment horizontal="center" vertical="center"/>
    </xf>
    <xf numFmtId="0" fontId="11" fillId="0" borderId="0">
      <alignment vertical="center"/>
    </xf>
    <xf numFmtId="0" fontId="12" fillId="2" borderId="0">
      <alignment horizontal="right" vertical="center"/>
    </xf>
    <xf numFmtId="0" fontId="13" fillId="3" borderId="0">
      <alignment vertical="center"/>
    </xf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1" applyFont="1" applyFill="1" applyBorder="1"/>
    <xf numFmtId="0" fontId="6" fillId="0" borderId="1" xfId="1" applyFont="1" applyFill="1" applyBorder="1"/>
    <xf numFmtId="2" fontId="2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0" fontId="2" fillId="0" borderId="2" xfId="1" applyFont="1" applyFill="1" applyBorder="1"/>
    <xf numFmtId="0" fontId="14" fillId="0" borderId="2" xfId="10" applyFill="1" applyBorder="1"/>
    <xf numFmtId="0" fontId="5" fillId="0" borderId="4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4" fontId="6" fillId="0" borderId="4" xfId="1" applyNumberFormat="1" applyFont="1" applyFill="1" applyBorder="1"/>
    <xf numFmtId="0" fontId="15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textRotation="90" wrapText="1"/>
    </xf>
    <xf numFmtId="0" fontId="17" fillId="0" borderId="3" xfId="1" applyFont="1" applyFill="1" applyBorder="1" applyAlignment="1">
      <alignment horizontal="center" vertical="center" textRotation="90" wrapText="1"/>
    </xf>
    <xf numFmtId="2" fontId="16" fillId="0" borderId="3" xfId="1" applyNumberFormat="1" applyFont="1" applyFill="1" applyBorder="1" applyAlignment="1">
      <alignment horizontal="center" vertical="center" textRotation="90" wrapText="1"/>
    </xf>
    <xf numFmtId="0" fontId="18" fillId="0" borderId="3" xfId="1" applyFont="1" applyFill="1" applyBorder="1" applyAlignment="1">
      <alignment horizontal="center" vertical="center" wrapText="1"/>
    </xf>
    <xf numFmtId="3" fontId="18" fillId="0" borderId="3" xfId="1" applyNumberFormat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textRotation="90" wrapText="1"/>
    </xf>
    <xf numFmtId="2" fontId="15" fillId="0" borderId="3" xfId="1" applyNumberFormat="1" applyFont="1" applyFill="1" applyBorder="1" applyAlignment="1">
      <alignment horizontal="center" vertical="center" wrapText="1"/>
    </xf>
    <xf numFmtId="4" fontId="15" fillId="0" borderId="3" xfId="1" applyNumberFormat="1" applyFont="1" applyFill="1" applyBorder="1" applyAlignment="1">
      <alignment horizontal="center" vertical="center" wrapText="1"/>
    </xf>
    <xf numFmtId="4" fontId="17" fillId="0" borderId="3" xfId="1" applyNumberFormat="1" applyFont="1" applyFill="1" applyBorder="1" applyAlignment="1">
      <alignment horizontal="center" vertical="center" wrapText="1"/>
    </xf>
    <xf numFmtId="1" fontId="18" fillId="0" borderId="3" xfId="1" applyNumberFormat="1" applyFont="1" applyFill="1" applyBorder="1" applyAlignment="1">
      <alignment horizontal="center" vertical="center" wrapText="1"/>
    </xf>
    <xf numFmtId="4" fontId="18" fillId="0" borderId="3" xfId="1" applyNumberFormat="1" applyFont="1" applyFill="1" applyBorder="1" applyAlignment="1">
      <alignment horizontal="center" vertical="center" wrapText="1"/>
    </xf>
    <xf numFmtId="3" fontId="15" fillId="0" borderId="3" xfId="1" applyNumberFormat="1" applyFont="1" applyFill="1" applyBorder="1" applyAlignment="1">
      <alignment horizontal="center" vertical="center" wrapText="1"/>
    </xf>
    <xf numFmtId="1" fontId="15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2" fontId="18" fillId="0" borderId="3" xfId="1" applyNumberFormat="1" applyFont="1" applyFill="1" applyBorder="1" applyAlignment="1">
      <alignment vertical="center" wrapText="1"/>
    </xf>
    <xf numFmtId="2" fontId="15" fillId="0" borderId="3" xfId="1" applyNumberFormat="1" applyFont="1" applyFill="1" applyBorder="1" applyAlignment="1">
      <alignment horizontal="center" vertical="center"/>
    </xf>
    <xf numFmtId="2" fontId="18" fillId="0" borderId="3" xfId="1" applyNumberFormat="1" applyFont="1" applyFill="1" applyBorder="1" applyAlignment="1">
      <alignment horizontal="center" vertical="center"/>
    </xf>
    <xf numFmtId="2" fontId="15" fillId="0" borderId="3" xfId="1" applyNumberFormat="1" applyFont="1" applyFill="1" applyBorder="1" applyAlignment="1">
      <alignment vertical="center" wrapText="1"/>
    </xf>
    <xf numFmtId="1" fontId="15" fillId="0" borderId="3" xfId="1" applyNumberFormat="1" applyFont="1" applyFill="1" applyBorder="1" applyAlignment="1">
      <alignment horizontal="center" vertical="center"/>
    </xf>
    <xf numFmtId="4" fontId="15" fillId="0" borderId="3" xfId="1" applyNumberFormat="1" applyFont="1" applyFill="1" applyBorder="1" applyAlignment="1">
      <alignment horizontal="center" vertical="center" wrapText="1"/>
    </xf>
    <xf numFmtId="4" fontId="15" fillId="0" borderId="3" xfId="1" applyNumberFormat="1" applyFont="1" applyFill="1" applyBorder="1" applyAlignment="1">
      <alignment horizontal="center" vertical="center" wrapText="1" shrinkToFit="1"/>
    </xf>
    <xf numFmtId="0" fontId="18" fillId="0" borderId="3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</cellXfs>
  <cellStyles count="11">
    <cellStyle name="Normal 2" xfId="3"/>
    <cellStyle name="Normal 3" xfId="4"/>
    <cellStyle name="NP Formulas" xfId="5"/>
    <cellStyle name="NP Heading 1" xfId="6"/>
    <cellStyle name="NP Results" xfId="7"/>
    <cellStyle name="NP Rows title 1" xfId="8"/>
    <cellStyle name="WEEK" xfId="9"/>
    <cellStyle name="Κανονικό" xfId="0" builtinId="0"/>
    <cellStyle name="Κανονικό 2" xfId="1"/>
    <cellStyle name="Υπερ-σύνδεση" xfId="10" builtinId="8"/>
    <cellStyle name="Υπερ-σύνδεση 2" xfId="2"/>
  </cellStyles>
  <dxfs count="0"/>
  <tableStyles count="0" defaultTableStyle="TableStyleMedium2" defaultPivotStyle="PivotStyleLight16"/>
  <colors>
    <mruColors>
      <color rgb="FFFBD9F6"/>
      <color rgb="FFF7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63"/>
  <sheetViews>
    <sheetView tabSelected="1" topLeftCell="A55" zoomScaleNormal="100" zoomScaleSheetLayoutView="100" workbookViewId="0">
      <selection activeCell="M78" sqref="M78"/>
    </sheetView>
  </sheetViews>
  <sheetFormatPr defaultRowHeight="15.75"/>
  <cols>
    <col min="1" max="1" width="7.85546875" style="1" customWidth="1"/>
    <col min="2" max="2" width="5.5703125" style="2" customWidth="1"/>
    <col min="3" max="3" width="9.140625" style="1"/>
    <col min="4" max="4" width="10.140625" style="1" customWidth="1"/>
    <col min="5" max="5" width="5" style="1" customWidth="1"/>
    <col min="6" max="6" width="6.28515625" style="1" customWidth="1"/>
    <col min="7" max="8" width="6.85546875" style="1" customWidth="1"/>
    <col min="9" max="9" width="7.85546875" style="3" customWidth="1"/>
    <col min="10" max="10" width="7.28515625" style="1" customWidth="1"/>
    <col min="11" max="11" width="3.7109375" style="1" customWidth="1"/>
    <col min="12" max="12" width="3.42578125" style="1" customWidth="1"/>
    <col min="13" max="13" width="9.28515625" style="1" customWidth="1"/>
    <col min="14" max="14" width="4.42578125" style="1" customWidth="1"/>
    <col min="15" max="15" width="8.85546875" style="1" customWidth="1"/>
    <col min="16" max="16" width="8.28515625" style="1" customWidth="1"/>
    <col min="17" max="17" width="8" style="1" customWidth="1"/>
    <col min="18" max="18" width="7.7109375" style="1" customWidth="1"/>
    <col min="19" max="19" width="10.42578125" style="1" customWidth="1"/>
    <col min="20" max="20" width="14" style="1" customWidth="1"/>
    <col min="21" max="254" width="9.140625" style="1"/>
    <col min="255" max="255" width="16" style="1" customWidth="1"/>
    <col min="256" max="256" width="7.140625" style="1" customWidth="1"/>
    <col min="257" max="257" width="9.140625" style="1"/>
    <col min="258" max="258" width="11.28515625" style="1" customWidth="1"/>
    <col min="259" max="259" width="6.5703125" style="1" customWidth="1"/>
    <col min="260" max="260" width="11.85546875" style="1" customWidth="1"/>
    <col min="261" max="261" width="6.85546875" style="1" customWidth="1"/>
    <col min="262" max="262" width="7.28515625" style="1" customWidth="1"/>
    <col min="263" max="263" width="7.7109375" style="1" customWidth="1"/>
    <col min="264" max="264" width="7.85546875" style="1" customWidth="1"/>
    <col min="265" max="265" width="7.28515625" style="1" customWidth="1"/>
    <col min="266" max="266" width="6.85546875" style="1" customWidth="1"/>
    <col min="267" max="267" width="6.7109375" style="1" customWidth="1"/>
    <col min="268" max="269" width="9.28515625" style="1" customWidth="1"/>
    <col min="270" max="270" width="10.5703125" style="1" customWidth="1"/>
    <col min="271" max="272" width="10.85546875" style="1" customWidth="1"/>
    <col min="273" max="273" width="11.7109375" style="1" customWidth="1"/>
    <col min="274" max="274" width="18.140625" style="1" customWidth="1"/>
    <col min="275" max="275" width="27.85546875" style="1" customWidth="1"/>
    <col min="276" max="276" width="34.140625" style="1" customWidth="1"/>
    <col min="277" max="510" width="9.140625" style="1"/>
    <col min="511" max="511" width="16" style="1" customWidth="1"/>
    <col min="512" max="512" width="7.140625" style="1" customWidth="1"/>
    <col min="513" max="513" width="9.140625" style="1"/>
    <col min="514" max="514" width="11.28515625" style="1" customWidth="1"/>
    <col min="515" max="515" width="6.5703125" style="1" customWidth="1"/>
    <col min="516" max="516" width="11.85546875" style="1" customWidth="1"/>
    <col min="517" max="517" width="6.85546875" style="1" customWidth="1"/>
    <col min="518" max="518" width="7.28515625" style="1" customWidth="1"/>
    <col min="519" max="519" width="7.7109375" style="1" customWidth="1"/>
    <col min="520" max="520" width="7.85546875" style="1" customWidth="1"/>
    <col min="521" max="521" width="7.28515625" style="1" customWidth="1"/>
    <col min="522" max="522" width="6.85546875" style="1" customWidth="1"/>
    <col min="523" max="523" width="6.7109375" style="1" customWidth="1"/>
    <col min="524" max="525" width="9.28515625" style="1" customWidth="1"/>
    <col min="526" max="526" width="10.5703125" style="1" customWidth="1"/>
    <col min="527" max="528" width="10.85546875" style="1" customWidth="1"/>
    <col min="529" max="529" width="11.7109375" style="1" customWidth="1"/>
    <col min="530" max="530" width="18.140625" style="1" customWidth="1"/>
    <col min="531" max="531" width="27.85546875" style="1" customWidth="1"/>
    <col min="532" max="532" width="34.140625" style="1" customWidth="1"/>
    <col min="533" max="766" width="9.140625" style="1"/>
    <col min="767" max="767" width="16" style="1" customWidth="1"/>
    <col min="768" max="768" width="7.140625" style="1" customWidth="1"/>
    <col min="769" max="769" width="9.140625" style="1"/>
    <col min="770" max="770" width="11.28515625" style="1" customWidth="1"/>
    <col min="771" max="771" width="6.5703125" style="1" customWidth="1"/>
    <col min="772" max="772" width="11.85546875" style="1" customWidth="1"/>
    <col min="773" max="773" width="6.85546875" style="1" customWidth="1"/>
    <col min="774" max="774" width="7.28515625" style="1" customWidth="1"/>
    <col min="775" max="775" width="7.7109375" style="1" customWidth="1"/>
    <col min="776" max="776" width="7.85546875" style="1" customWidth="1"/>
    <col min="777" max="777" width="7.28515625" style="1" customWidth="1"/>
    <col min="778" max="778" width="6.85546875" style="1" customWidth="1"/>
    <col min="779" max="779" width="6.7109375" style="1" customWidth="1"/>
    <col min="780" max="781" width="9.28515625" style="1" customWidth="1"/>
    <col min="782" max="782" width="10.5703125" style="1" customWidth="1"/>
    <col min="783" max="784" width="10.85546875" style="1" customWidth="1"/>
    <col min="785" max="785" width="11.7109375" style="1" customWidth="1"/>
    <col min="786" max="786" width="18.140625" style="1" customWidth="1"/>
    <col min="787" max="787" width="27.85546875" style="1" customWidth="1"/>
    <col min="788" max="788" width="34.140625" style="1" customWidth="1"/>
    <col min="789" max="1022" width="9.140625" style="1"/>
    <col min="1023" max="1023" width="16" style="1" customWidth="1"/>
    <col min="1024" max="1024" width="7.140625" style="1" customWidth="1"/>
    <col min="1025" max="1025" width="9.140625" style="1"/>
    <col min="1026" max="1026" width="11.28515625" style="1" customWidth="1"/>
    <col min="1027" max="1027" width="6.5703125" style="1" customWidth="1"/>
    <col min="1028" max="1028" width="11.85546875" style="1" customWidth="1"/>
    <col min="1029" max="1029" width="6.85546875" style="1" customWidth="1"/>
    <col min="1030" max="1030" width="7.28515625" style="1" customWidth="1"/>
    <col min="1031" max="1031" width="7.7109375" style="1" customWidth="1"/>
    <col min="1032" max="1032" width="7.85546875" style="1" customWidth="1"/>
    <col min="1033" max="1033" width="7.28515625" style="1" customWidth="1"/>
    <col min="1034" max="1034" width="6.85546875" style="1" customWidth="1"/>
    <col min="1035" max="1035" width="6.7109375" style="1" customWidth="1"/>
    <col min="1036" max="1037" width="9.28515625" style="1" customWidth="1"/>
    <col min="1038" max="1038" width="10.5703125" style="1" customWidth="1"/>
    <col min="1039" max="1040" width="10.85546875" style="1" customWidth="1"/>
    <col min="1041" max="1041" width="11.7109375" style="1" customWidth="1"/>
    <col min="1042" max="1042" width="18.140625" style="1" customWidth="1"/>
    <col min="1043" max="1043" width="27.85546875" style="1" customWidth="1"/>
    <col min="1044" max="1044" width="34.140625" style="1" customWidth="1"/>
    <col min="1045" max="1278" width="9.140625" style="1"/>
    <col min="1279" max="1279" width="16" style="1" customWidth="1"/>
    <col min="1280" max="1280" width="7.140625" style="1" customWidth="1"/>
    <col min="1281" max="1281" width="9.140625" style="1"/>
    <col min="1282" max="1282" width="11.28515625" style="1" customWidth="1"/>
    <col min="1283" max="1283" width="6.5703125" style="1" customWidth="1"/>
    <col min="1284" max="1284" width="11.85546875" style="1" customWidth="1"/>
    <col min="1285" max="1285" width="6.85546875" style="1" customWidth="1"/>
    <col min="1286" max="1286" width="7.28515625" style="1" customWidth="1"/>
    <col min="1287" max="1287" width="7.7109375" style="1" customWidth="1"/>
    <col min="1288" max="1288" width="7.85546875" style="1" customWidth="1"/>
    <col min="1289" max="1289" width="7.28515625" style="1" customWidth="1"/>
    <col min="1290" max="1290" width="6.85546875" style="1" customWidth="1"/>
    <col min="1291" max="1291" width="6.7109375" style="1" customWidth="1"/>
    <col min="1292" max="1293" width="9.28515625" style="1" customWidth="1"/>
    <col min="1294" max="1294" width="10.5703125" style="1" customWidth="1"/>
    <col min="1295" max="1296" width="10.85546875" style="1" customWidth="1"/>
    <col min="1297" max="1297" width="11.7109375" style="1" customWidth="1"/>
    <col min="1298" max="1298" width="18.140625" style="1" customWidth="1"/>
    <col min="1299" max="1299" width="27.85546875" style="1" customWidth="1"/>
    <col min="1300" max="1300" width="34.140625" style="1" customWidth="1"/>
    <col min="1301" max="1534" width="9.140625" style="1"/>
    <col min="1535" max="1535" width="16" style="1" customWidth="1"/>
    <col min="1536" max="1536" width="7.140625" style="1" customWidth="1"/>
    <col min="1537" max="1537" width="9.140625" style="1"/>
    <col min="1538" max="1538" width="11.28515625" style="1" customWidth="1"/>
    <col min="1539" max="1539" width="6.5703125" style="1" customWidth="1"/>
    <col min="1540" max="1540" width="11.85546875" style="1" customWidth="1"/>
    <col min="1541" max="1541" width="6.85546875" style="1" customWidth="1"/>
    <col min="1542" max="1542" width="7.28515625" style="1" customWidth="1"/>
    <col min="1543" max="1543" width="7.7109375" style="1" customWidth="1"/>
    <col min="1544" max="1544" width="7.85546875" style="1" customWidth="1"/>
    <col min="1545" max="1545" width="7.28515625" style="1" customWidth="1"/>
    <col min="1546" max="1546" width="6.85546875" style="1" customWidth="1"/>
    <col min="1547" max="1547" width="6.7109375" style="1" customWidth="1"/>
    <col min="1548" max="1549" width="9.28515625" style="1" customWidth="1"/>
    <col min="1550" max="1550" width="10.5703125" style="1" customWidth="1"/>
    <col min="1551" max="1552" width="10.85546875" style="1" customWidth="1"/>
    <col min="1553" max="1553" width="11.7109375" style="1" customWidth="1"/>
    <col min="1554" max="1554" width="18.140625" style="1" customWidth="1"/>
    <col min="1555" max="1555" width="27.85546875" style="1" customWidth="1"/>
    <col min="1556" max="1556" width="34.140625" style="1" customWidth="1"/>
    <col min="1557" max="1790" width="9.140625" style="1"/>
    <col min="1791" max="1791" width="16" style="1" customWidth="1"/>
    <col min="1792" max="1792" width="7.140625" style="1" customWidth="1"/>
    <col min="1793" max="1793" width="9.140625" style="1"/>
    <col min="1794" max="1794" width="11.28515625" style="1" customWidth="1"/>
    <col min="1795" max="1795" width="6.5703125" style="1" customWidth="1"/>
    <col min="1796" max="1796" width="11.85546875" style="1" customWidth="1"/>
    <col min="1797" max="1797" width="6.85546875" style="1" customWidth="1"/>
    <col min="1798" max="1798" width="7.28515625" style="1" customWidth="1"/>
    <col min="1799" max="1799" width="7.7109375" style="1" customWidth="1"/>
    <col min="1800" max="1800" width="7.85546875" style="1" customWidth="1"/>
    <col min="1801" max="1801" width="7.28515625" style="1" customWidth="1"/>
    <col min="1802" max="1802" width="6.85546875" style="1" customWidth="1"/>
    <col min="1803" max="1803" width="6.7109375" style="1" customWidth="1"/>
    <col min="1804" max="1805" width="9.28515625" style="1" customWidth="1"/>
    <col min="1806" max="1806" width="10.5703125" style="1" customWidth="1"/>
    <col min="1807" max="1808" width="10.85546875" style="1" customWidth="1"/>
    <col min="1809" max="1809" width="11.7109375" style="1" customWidth="1"/>
    <col min="1810" max="1810" width="18.140625" style="1" customWidth="1"/>
    <col min="1811" max="1811" width="27.85546875" style="1" customWidth="1"/>
    <col min="1812" max="1812" width="34.140625" style="1" customWidth="1"/>
    <col min="1813" max="2046" width="9.140625" style="1"/>
    <col min="2047" max="2047" width="16" style="1" customWidth="1"/>
    <col min="2048" max="2048" width="7.140625" style="1" customWidth="1"/>
    <col min="2049" max="2049" width="9.140625" style="1"/>
    <col min="2050" max="2050" width="11.28515625" style="1" customWidth="1"/>
    <col min="2051" max="2051" width="6.5703125" style="1" customWidth="1"/>
    <col min="2052" max="2052" width="11.85546875" style="1" customWidth="1"/>
    <col min="2053" max="2053" width="6.85546875" style="1" customWidth="1"/>
    <col min="2054" max="2054" width="7.28515625" style="1" customWidth="1"/>
    <col min="2055" max="2055" width="7.7109375" style="1" customWidth="1"/>
    <col min="2056" max="2056" width="7.85546875" style="1" customWidth="1"/>
    <col min="2057" max="2057" width="7.28515625" style="1" customWidth="1"/>
    <col min="2058" max="2058" width="6.85546875" style="1" customWidth="1"/>
    <col min="2059" max="2059" width="6.7109375" style="1" customWidth="1"/>
    <col min="2060" max="2061" width="9.28515625" style="1" customWidth="1"/>
    <col min="2062" max="2062" width="10.5703125" style="1" customWidth="1"/>
    <col min="2063" max="2064" width="10.85546875" style="1" customWidth="1"/>
    <col min="2065" max="2065" width="11.7109375" style="1" customWidth="1"/>
    <col min="2066" max="2066" width="18.140625" style="1" customWidth="1"/>
    <col min="2067" max="2067" width="27.85546875" style="1" customWidth="1"/>
    <col min="2068" max="2068" width="34.140625" style="1" customWidth="1"/>
    <col min="2069" max="2302" width="9.140625" style="1"/>
    <col min="2303" max="2303" width="16" style="1" customWidth="1"/>
    <col min="2304" max="2304" width="7.140625" style="1" customWidth="1"/>
    <col min="2305" max="2305" width="9.140625" style="1"/>
    <col min="2306" max="2306" width="11.28515625" style="1" customWidth="1"/>
    <col min="2307" max="2307" width="6.5703125" style="1" customWidth="1"/>
    <col min="2308" max="2308" width="11.85546875" style="1" customWidth="1"/>
    <col min="2309" max="2309" width="6.85546875" style="1" customWidth="1"/>
    <col min="2310" max="2310" width="7.28515625" style="1" customWidth="1"/>
    <col min="2311" max="2311" width="7.7109375" style="1" customWidth="1"/>
    <col min="2312" max="2312" width="7.85546875" style="1" customWidth="1"/>
    <col min="2313" max="2313" width="7.28515625" style="1" customWidth="1"/>
    <col min="2314" max="2314" width="6.85546875" style="1" customWidth="1"/>
    <col min="2315" max="2315" width="6.7109375" style="1" customWidth="1"/>
    <col min="2316" max="2317" width="9.28515625" style="1" customWidth="1"/>
    <col min="2318" max="2318" width="10.5703125" style="1" customWidth="1"/>
    <col min="2319" max="2320" width="10.85546875" style="1" customWidth="1"/>
    <col min="2321" max="2321" width="11.7109375" style="1" customWidth="1"/>
    <col min="2322" max="2322" width="18.140625" style="1" customWidth="1"/>
    <col min="2323" max="2323" width="27.85546875" style="1" customWidth="1"/>
    <col min="2324" max="2324" width="34.140625" style="1" customWidth="1"/>
    <col min="2325" max="2558" width="9.140625" style="1"/>
    <col min="2559" max="2559" width="16" style="1" customWidth="1"/>
    <col min="2560" max="2560" width="7.140625" style="1" customWidth="1"/>
    <col min="2561" max="2561" width="9.140625" style="1"/>
    <col min="2562" max="2562" width="11.28515625" style="1" customWidth="1"/>
    <col min="2563" max="2563" width="6.5703125" style="1" customWidth="1"/>
    <col min="2564" max="2564" width="11.85546875" style="1" customWidth="1"/>
    <col min="2565" max="2565" width="6.85546875" style="1" customWidth="1"/>
    <col min="2566" max="2566" width="7.28515625" style="1" customWidth="1"/>
    <col min="2567" max="2567" width="7.7109375" style="1" customWidth="1"/>
    <col min="2568" max="2568" width="7.85546875" style="1" customWidth="1"/>
    <col min="2569" max="2569" width="7.28515625" style="1" customWidth="1"/>
    <col min="2570" max="2570" width="6.85546875" style="1" customWidth="1"/>
    <col min="2571" max="2571" width="6.7109375" style="1" customWidth="1"/>
    <col min="2572" max="2573" width="9.28515625" style="1" customWidth="1"/>
    <col min="2574" max="2574" width="10.5703125" style="1" customWidth="1"/>
    <col min="2575" max="2576" width="10.85546875" style="1" customWidth="1"/>
    <col min="2577" max="2577" width="11.7109375" style="1" customWidth="1"/>
    <col min="2578" max="2578" width="18.140625" style="1" customWidth="1"/>
    <col min="2579" max="2579" width="27.85546875" style="1" customWidth="1"/>
    <col min="2580" max="2580" width="34.140625" style="1" customWidth="1"/>
    <col min="2581" max="2814" width="9.140625" style="1"/>
    <col min="2815" max="2815" width="16" style="1" customWidth="1"/>
    <col min="2816" max="2816" width="7.140625" style="1" customWidth="1"/>
    <col min="2817" max="2817" width="9.140625" style="1"/>
    <col min="2818" max="2818" width="11.28515625" style="1" customWidth="1"/>
    <col min="2819" max="2819" width="6.5703125" style="1" customWidth="1"/>
    <col min="2820" max="2820" width="11.85546875" style="1" customWidth="1"/>
    <col min="2821" max="2821" width="6.85546875" style="1" customWidth="1"/>
    <col min="2822" max="2822" width="7.28515625" style="1" customWidth="1"/>
    <col min="2823" max="2823" width="7.7109375" style="1" customWidth="1"/>
    <col min="2824" max="2824" width="7.85546875" style="1" customWidth="1"/>
    <col min="2825" max="2825" width="7.28515625" style="1" customWidth="1"/>
    <col min="2826" max="2826" width="6.85546875" style="1" customWidth="1"/>
    <col min="2827" max="2827" width="6.7109375" style="1" customWidth="1"/>
    <col min="2828" max="2829" width="9.28515625" style="1" customWidth="1"/>
    <col min="2830" max="2830" width="10.5703125" style="1" customWidth="1"/>
    <col min="2831" max="2832" width="10.85546875" style="1" customWidth="1"/>
    <col min="2833" max="2833" width="11.7109375" style="1" customWidth="1"/>
    <col min="2834" max="2834" width="18.140625" style="1" customWidth="1"/>
    <col min="2835" max="2835" width="27.85546875" style="1" customWidth="1"/>
    <col min="2836" max="2836" width="34.140625" style="1" customWidth="1"/>
    <col min="2837" max="3070" width="9.140625" style="1"/>
    <col min="3071" max="3071" width="16" style="1" customWidth="1"/>
    <col min="3072" max="3072" width="7.140625" style="1" customWidth="1"/>
    <col min="3073" max="3073" width="9.140625" style="1"/>
    <col min="3074" max="3074" width="11.28515625" style="1" customWidth="1"/>
    <col min="3075" max="3075" width="6.5703125" style="1" customWidth="1"/>
    <col min="3076" max="3076" width="11.85546875" style="1" customWidth="1"/>
    <col min="3077" max="3077" width="6.85546875" style="1" customWidth="1"/>
    <col min="3078" max="3078" width="7.28515625" style="1" customWidth="1"/>
    <col min="3079" max="3079" width="7.7109375" style="1" customWidth="1"/>
    <col min="3080" max="3080" width="7.85546875" style="1" customWidth="1"/>
    <col min="3081" max="3081" width="7.28515625" style="1" customWidth="1"/>
    <col min="3082" max="3082" width="6.85546875" style="1" customWidth="1"/>
    <col min="3083" max="3083" width="6.7109375" style="1" customWidth="1"/>
    <col min="3084" max="3085" width="9.28515625" style="1" customWidth="1"/>
    <col min="3086" max="3086" width="10.5703125" style="1" customWidth="1"/>
    <col min="3087" max="3088" width="10.85546875" style="1" customWidth="1"/>
    <col min="3089" max="3089" width="11.7109375" style="1" customWidth="1"/>
    <col min="3090" max="3090" width="18.140625" style="1" customWidth="1"/>
    <col min="3091" max="3091" width="27.85546875" style="1" customWidth="1"/>
    <col min="3092" max="3092" width="34.140625" style="1" customWidth="1"/>
    <col min="3093" max="3326" width="9.140625" style="1"/>
    <col min="3327" max="3327" width="16" style="1" customWidth="1"/>
    <col min="3328" max="3328" width="7.140625" style="1" customWidth="1"/>
    <col min="3329" max="3329" width="9.140625" style="1"/>
    <col min="3330" max="3330" width="11.28515625" style="1" customWidth="1"/>
    <col min="3331" max="3331" width="6.5703125" style="1" customWidth="1"/>
    <col min="3332" max="3332" width="11.85546875" style="1" customWidth="1"/>
    <col min="3333" max="3333" width="6.85546875" style="1" customWidth="1"/>
    <col min="3334" max="3334" width="7.28515625" style="1" customWidth="1"/>
    <col min="3335" max="3335" width="7.7109375" style="1" customWidth="1"/>
    <col min="3336" max="3336" width="7.85546875" style="1" customWidth="1"/>
    <col min="3337" max="3337" width="7.28515625" style="1" customWidth="1"/>
    <col min="3338" max="3338" width="6.85546875" style="1" customWidth="1"/>
    <col min="3339" max="3339" width="6.7109375" style="1" customWidth="1"/>
    <col min="3340" max="3341" width="9.28515625" style="1" customWidth="1"/>
    <col min="3342" max="3342" width="10.5703125" style="1" customWidth="1"/>
    <col min="3343" max="3344" width="10.85546875" style="1" customWidth="1"/>
    <col min="3345" max="3345" width="11.7109375" style="1" customWidth="1"/>
    <col min="3346" max="3346" width="18.140625" style="1" customWidth="1"/>
    <col min="3347" max="3347" width="27.85546875" style="1" customWidth="1"/>
    <col min="3348" max="3348" width="34.140625" style="1" customWidth="1"/>
    <col min="3349" max="3582" width="9.140625" style="1"/>
    <col min="3583" max="3583" width="16" style="1" customWidth="1"/>
    <col min="3584" max="3584" width="7.140625" style="1" customWidth="1"/>
    <col min="3585" max="3585" width="9.140625" style="1"/>
    <col min="3586" max="3586" width="11.28515625" style="1" customWidth="1"/>
    <col min="3587" max="3587" width="6.5703125" style="1" customWidth="1"/>
    <col min="3588" max="3588" width="11.85546875" style="1" customWidth="1"/>
    <col min="3589" max="3589" width="6.85546875" style="1" customWidth="1"/>
    <col min="3590" max="3590" width="7.28515625" style="1" customWidth="1"/>
    <col min="3591" max="3591" width="7.7109375" style="1" customWidth="1"/>
    <col min="3592" max="3592" width="7.85546875" style="1" customWidth="1"/>
    <col min="3593" max="3593" width="7.28515625" style="1" customWidth="1"/>
    <col min="3594" max="3594" width="6.85546875" style="1" customWidth="1"/>
    <col min="3595" max="3595" width="6.7109375" style="1" customWidth="1"/>
    <col min="3596" max="3597" width="9.28515625" style="1" customWidth="1"/>
    <col min="3598" max="3598" width="10.5703125" style="1" customWidth="1"/>
    <col min="3599" max="3600" width="10.85546875" style="1" customWidth="1"/>
    <col min="3601" max="3601" width="11.7109375" style="1" customWidth="1"/>
    <col min="3602" max="3602" width="18.140625" style="1" customWidth="1"/>
    <col min="3603" max="3603" width="27.85546875" style="1" customWidth="1"/>
    <col min="3604" max="3604" width="34.140625" style="1" customWidth="1"/>
    <col min="3605" max="3838" width="9.140625" style="1"/>
    <col min="3839" max="3839" width="16" style="1" customWidth="1"/>
    <col min="3840" max="3840" width="7.140625" style="1" customWidth="1"/>
    <col min="3841" max="3841" width="9.140625" style="1"/>
    <col min="3842" max="3842" width="11.28515625" style="1" customWidth="1"/>
    <col min="3843" max="3843" width="6.5703125" style="1" customWidth="1"/>
    <col min="3844" max="3844" width="11.85546875" style="1" customWidth="1"/>
    <col min="3845" max="3845" width="6.85546875" style="1" customWidth="1"/>
    <col min="3846" max="3846" width="7.28515625" style="1" customWidth="1"/>
    <col min="3847" max="3847" width="7.7109375" style="1" customWidth="1"/>
    <col min="3848" max="3848" width="7.85546875" style="1" customWidth="1"/>
    <col min="3849" max="3849" width="7.28515625" style="1" customWidth="1"/>
    <col min="3850" max="3850" width="6.85546875" style="1" customWidth="1"/>
    <col min="3851" max="3851" width="6.7109375" style="1" customWidth="1"/>
    <col min="3852" max="3853" width="9.28515625" style="1" customWidth="1"/>
    <col min="3854" max="3854" width="10.5703125" style="1" customWidth="1"/>
    <col min="3855" max="3856" width="10.85546875" style="1" customWidth="1"/>
    <col min="3857" max="3857" width="11.7109375" style="1" customWidth="1"/>
    <col min="3858" max="3858" width="18.140625" style="1" customWidth="1"/>
    <col min="3859" max="3859" width="27.85546875" style="1" customWidth="1"/>
    <col min="3860" max="3860" width="34.140625" style="1" customWidth="1"/>
    <col min="3861" max="4094" width="9.140625" style="1"/>
    <col min="4095" max="4095" width="16" style="1" customWidth="1"/>
    <col min="4096" max="4096" width="7.140625" style="1" customWidth="1"/>
    <col min="4097" max="4097" width="9.140625" style="1"/>
    <col min="4098" max="4098" width="11.28515625" style="1" customWidth="1"/>
    <col min="4099" max="4099" width="6.5703125" style="1" customWidth="1"/>
    <col min="4100" max="4100" width="11.85546875" style="1" customWidth="1"/>
    <col min="4101" max="4101" width="6.85546875" style="1" customWidth="1"/>
    <col min="4102" max="4102" width="7.28515625" style="1" customWidth="1"/>
    <col min="4103" max="4103" width="7.7109375" style="1" customWidth="1"/>
    <col min="4104" max="4104" width="7.85546875" style="1" customWidth="1"/>
    <col min="4105" max="4105" width="7.28515625" style="1" customWidth="1"/>
    <col min="4106" max="4106" width="6.85546875" style="1" customWidth="1"/>
    <col min="4107" max="4107" width="6.7109375" style="1" customWidth="1"/>
    <col min="4108" max="4109" width="9.28515625" style="1" customWidth="1"/>
    <col min="4110" max="4110" width="10.5703125" style="1" customWidth="1"/>
    <col min="4111" max="4112" width="10.85546875" style="1" customWidth="1"/>
    <col min="4113" max="4113" width="11.7109375" style="1" customWidth="1"/>
    <col min="4114" max="4114" width="18.140625" style="1" customWidth="1"/>
    <col min="4115" max="4115" width="27.85546875" style="1" customWidth="1"/>
    <col min="4116" max="4116" width="34.140625" style="1" customWidth="1"/>
    <col min="4117" max="4350" width="9.140625" style="1"/>
    <col min="4351" max="4351" width="16" style="1" customWidth="1"/>
    <col min="4352" max="4352" width="7.140625" style="1" customWidth="1"/>
    <col min="4353" max="4353" width="9.140625" style="1"/>
    <col min="4354" max="4354" width="11.28515625" style="1" customWidth="1"/>
    <col min="4355" max="4355" width="6.5703125" style="1" customWidth="1"/>
    <col min="4356" max="4356" width="11.85546875" style="1" customWidth="1"/>
    <col min="4357" max="4357" width="6.85546875" style="1" customWidth="1"/>
    <col min="4358" max="4358" width="7.28515625" style="1" customWidth="1"/>
    <col min="4359" max="4359" width="7.7109375" style="1" customWidth="1"/>
    <col min="4360" max="4360" width="7.85546875" style="1" customWidth="1"/>
    <col min="4361" max="4361" width="7.28515625" style="1" customWidth="1"/>
    <col min="4362" max="4362" width="6.85546875" style="1" customWidth="1"/>
    <col min="4363" max="4363" width="6.7109375" style="1" customWidth="1"/>
    <col min="4364" max="4365" width="9.28515625" style="1" customWidth="1"/>
    <col min="4366" max="4366" width="10.5703125" style="1" customWidth="1"/>
    <col min="4367" max="4368" width="10.85546875" style="1" customWidth="1"/>
    <col min="4369" max="4369" width="11.7109375" style="1" customWidth="1"/>
    <col min="4370" max="4370" width="18.140625" style="1" customWidth="1"/>
    <col min="4371" max="4371" width="27.85546875" style="1" customWidth="1"/>
    <col min="4372" max="4372" width="34.140625" style="1" customWidth="1"/>
    <col min="4373" max="4606" width="9.140625" style="1"/>
    <col min="4607" max="4607" width="16" style="1" customWidth="1"/>
    <col min="4608" max="4608" width="7.140625" style="1" customWidth="1"/>
    <col min="4609" max="4609" width="9.140625" style="1"/>
    <col min="4610" max="4610" width="11.28515625" style="1" customWidth="1"/>
    <col min="4611" max="4611" width="6.5703125" style="1" customWidth="1"/>
    <col min="4612" max="4612" width="11.85546875" style="1" customWidth="1"/>
    <col min="4613" max="4613" width="6.85546875" style="1" customWidth="1"/>
    <col min="4614" max="4614" width="7.28515625" style="1" customWidth="1"/>
    <col min="4615" max="4615" width="7.7109375" style="1" customWidth="1"/>
    <col min="4616" max="4616" width="7.85546875" style="1" customWidth="1"/>
    <col min="4617" max="4617" width="7.28515625" style="1" customWidth="1"/>
    <col min="4618" max="4618" width="6.85546875" style="1" customWidth="1"/>
    <col min="4619" max="4619" width="6.7109375" style="1" customWidth="1"/>
    <col min="4620" max="4621" width="9.28515625" style="1" customWidth="1"/>
    <col min="4622" max="4622" width="10.5703125" style="1" customWidth="1"/>
    <col min="4623" max="4624" width="10.85546875" style="1" customWidth="1"/>
    <col min="4625" max="4625" width="11.7109375" style="1" customWidth="1"/>
    <col min="4626" max="4626" width="18.140625" style="1" customWidth="1"/>
    <col min="4627" max="4627" width="27.85546875" style="1" customWidth="1"/>
    <col min="4628" max="4628" width="34.140625" style="1" customWidth="1"/>
    <col min="4629" max="4862" width="9.140625" style="1"/>
    <col min="4863" max="4863" width="16" style="1" customWidth="1"/>
    <col min="4864" max="4864" width="7.140625" style="1" customWidth="1"/>
    <col min="4865" max="4865" width="9.140625" style="1"/>
    <col min="4866" max="4866" width="11.28515625" style="1" customWidth="1"/>
    <col min="4867" max="4867" width="6.5703125" style="1" customWidth="1"/>
    <col min="4868" max="4868" width="11.85546875" style="1" customWidth="1"/>
    <col min="4869" max="4869" width="6.85546875" style="1" customWidth="1"/>
    <col min="4870" max="4870" width="7.28515625" style="1" customWidth="1"/>
    <col min="4871" max="4871" width="7.7109375" style="1" customWidth="1"/>
    <col min="4872" max="4872" width="7.85546875" style="1" customWidth="1"/>
    <col min="4873" max="4873" width="7.28515625" style="1" customWidth="1"/>
    <col min="4874" max="4874" width="6.85546875" style="1" customWidth="1"/>
    <col min="4875" max="4875" width="6.7109375" style="1" customWidth="1"/>
    <col min="4876" max="4877" width="9.28515625" style="1" customWidth="1"/>
    <col min="4878" max="4878" width="10.5703125" style="1" customWidth="1"/>
    <col min="4879" max="4880" width="10.85546875" style="1" customWidth="1"/>
    <col min="4881" max="4881" width="11.7109375" style="1" customWidth="1"/>
    <col min="4882" max="4882" width="18.140625" style="1" customWidth="1"/>
    <col min="4883" max="4883" width="27.85546875" style="1" customWidth="1"/>
    <col min="4884" max="4884" width="34.140625" style="1" customWidth="1"/>
    <col min="4885" max="5118" width="9.140625" style="1"/>
    <col min="5119" max="5119" width="16" style="1" customWidth="1"/>
    <col min="5120" max="5120" width="7.140625" style="1" customWidth="1"/>
    <col min="5121" max="5121" width="9.140625" style="1"/>
    <col min="5122" max="5122" width="11.28515625" style="1" customWidth="1"/>
    <col min="5123" max="5123" width="6.5703125" style="1" customWidth="1"/>
    <col min="5124" max="5124" width="11.85546875" style="1" customWidth="1"/>
    <col min="5125" max="5125" width="6.85546875" style="1" customWidth="1"/>
    <col min="5126" max="5126" width="7.28515625" style="1" customWidth="1"/>
    <col min="5127" max="5127" width="7.7109375" style="1" customWidth="1"/>
    <col min="5128" max="5128" width="7.85546875" style="1" customWidth="1"/>
    <col min="5129" max="5129" width="7.28515625" style="1" customWidth="1"/>
    <col min="5130" max="5130" width="6.85546875" style="1" customWidth="1"/>
    <col min="5131" max="5131" width="6.7109375" style="1" customWidth="1"/>
    <col min="5132" max="5133" width="9.28515625" style="1" customWidth="1"/>
    <col min="5134" max="5134" width="10.5703125" style="1" customWidth="1"/>
    <col min="5135" max="5136" width="10.85546875" style="1" customWidth="1"/>
    <col min="5137" max="5137" width="11.7109375" style="1" customWidth="1"/>
    <col min="5138" max="5138" width="18.140625" style="1" customWidth="1"/>
    <col min="5139" max="5139" width="27.85546875" style="1" customWidth="1"/>
    <col min="5140" max="5140" width="34.140625" style="1" customWidth="1"/>
    <col min="5141" max="5374" width="9.140625" style="1"/>
    <col min="5375" max="5375" width="16" style="1" customWidth="1"/>
    <col min="5376" max="5376" width="7.140625" style="1" customWidth="1"/>
    <col min="5377" max="5377" width="9.140625" style="1"/>
    <col min="5378" max="5378" width="11.28515625" style="1" customWidth="1"/>
    <col min="5379" max="5379" width="6.5703125" style="1" customWidth="1"/>
    <col min="5380" max="5380" width="11.85546875" style="1" customWidth="1"/>
    <col min="5381" max="5381" width="6.85546875" style="1" customWidth="1"/>
    <col min="5382" max="5382" width="7.28515625" style="1" customWidth="1"/>
    <col min="5383" max="5383" width="7.7109375" style="1" customWidth="1"/>
    <col min="5384" max="5384" width="7.85546875" style="1" customWidth="1"/>
    <col min="5385" max="5385" width="7.28515625" style="1" customWidth="1"/>
    <col min="5386" max="5386" width="6.85546875" style="1" customWidth="1"/>
    <col min="5387" max="5387" width="6.7109375" style="1" customWidth="1"/>
    <col min="5388" max="5389" width="9.28515625" style="1" customWidth="1"/>
    <col min="5390" max="5390" width="10.5703125" style="1" customWidth="1"/>
    <col min="5391" max="5392" width="10.85546875" style="1" customWidth="1"/>
    <col min="5393" max="5393" width="11.7109375" style="1" customWidth="1"/>
    <col min="5394" max="5394" width="18.140625" style="1" customWidth="1"/>
    <col min="5395" max="5395" width="27.85546875" style="1" customWidth="1"/>
    <col min="5396" max="5396" width="34.140625" style="1" customWidth="1"/>
    <col min="5397" max="5630" width="9.140625" style="1"/>
    <col min="5631" max="5631" width="16" style="1" customWidth="1"/>
    <col min="5632" max="5632" width="7.140625" style="1" customWidth="1"/>
    <col min="5633" max="5633" width="9.140625" style="1"/>
    <col min="5634" max="5634" width="11.28515625" style="1" customWidth="1"/>
    <col min="5635" max="5635" width="6.5703125" style="1" customWidth="1"/>
    <col min="5636" max="5636" width="11.85546875" style="1" customWidth="1"/>
    <col min="5637" max="5637" width="6.85546875" style="1" customWidth="1"/>
    <col min="5638" max="5638" width="7.28515625" style="1" customWidth="1"/>
    <col min="5639" max="5639" width="7.7109375" style="1" customWidth="1"/>
    <col min="5640" max="5640" width="7.85546875" style="1" customWidth="1"/>
    <col min="5641" max="5641" width="7.28515625" style="1" customWidth="1"/>
    <col min="5642" max="5642" width="6.85546875" style="1" customWidth="1"/>
    <col min="5643" max="5643" width="6.7109375" style="1" customWidth="1"/>
    <col min="5644" max="5645" width="9.28515625" style="1" customWidth="1"/>
    <col min="5646" max="5646" width="10.5703125" style="1" customWidth="1"/>
    <col min="5647" max="5648" width="10.85546875" style="1" customWidth="1"/>
    <col min="5649" max="5649" width="11.7109375" style="1" customWidth="1"/>
    <col min="5650" max="5650" width="18.140625" style="1" customWidth="1"/>
    <col min="5651" max="5651" width="27.85546875" style="1" customWidth="1"/>
    <col min="5652" max="5652" width="34.140625" style="1" customWidth="1"/>
    <col min="5653" max="5886" width="9.140625" style="1"/>
    <col min="5887" max="5887" width="16" style="1" customWidth="1"/>
    <col min="5888" max="5888" width="7.140625" style="1" customWidth="1"/>
    <col min="5889" max="5889" width="9.140625" style="1"/>
    <col min="5890" max="5890" width="11.28515625" style="1" customWidth="1"/>
    <col min="5891" max="5891" width="6.5703125" style="1" customWidth="1"/>
    <col min="5892" max="5892" width="11.85546875" style="1" customWidth="1"/>
    <col min="5893" max="5893" width="6.85546875" style="1" customWidth="1"/>
    <col min="5894" max="5894" width="7.28515625" style="1" customWidth="1"/>
    <col min="5895" max="5895" width="7.7109375" style="1" customWidth="1"/>
    <col min="5896" max="5896" width="7.85546875" style="1" customWidth="1"/>
    <col min="5897" max="5897" width="7.28515625" style="1" customWidth="1"/>
    <col min="5898" max="5898" width="6.85546875" style="1" customWidth="1"/>
    <col min="5899" max="5899" width="6.7109375" style="1" customWidth="1"/>
    <col min="5900" max="5901" width="9.28515625" style="1" customWidth="1"/>
    <col min="5902" max="5902" width="10.5703125" style="1" customWidth="1"/>
    <col min="5903" max="5904" width="10.85546875" style="1" customWidth="1"/>
    <col min="5905" max="5905" width="11.7109375" style="1" customWidth="1"/>
    <col min="5906" max="5906" width="18.140625" style="1" customWidth="1"/>
    <col min="5907" max="5907" width="27.85546875" style="1" customWidth="1"/>
    <col min="5908" max="5908" width="34.140625" style="1" customWidth="1"/>
    <col min="5909" max="6142" width="9.140625" style="1"/>
    <col min="6143" max="6143" width="16" style="1" customWidth="1"/>
    <col min="6144" max="6144" width="7.140625" style="1" customWidth="1"/>
    <col min="6145" max="6145" width="9.140625" style="1"/>
    <col min="6146" max="6146" width="11.28515625" style="1" customWidth="1"/>
    <col min="6147" max="6147" width="6.5703125" style="1" customWidth="1"/>
    <col min="6148" max="6148" width="11.85546875" style="1" customWidth="1"/>
    <col min="6149" max="6149" width="6.85546875" style="1" customWidth="1"/>
    <col min="6150" max="6150" width="7.28515625" style="1" customWidth="1"/>
    <col min="6151" max="6151" width="7.7109375" style="1" customWidth="1"/>
    <col min="6152" max="6152" width="7.85546875" style="1" customWidth="1"/>
    <col min="6153" max="6153" width="7.28515625" style="1" customWidth="1"/>
    <col min="6154" max="6154" width="6.85546875" style="1" customWidth="1"/>
    <col min="6155" max="6155" width="6.7109375" style="1" customWidth="1"/>
    <col min="6156" max="6157" width="9.28515625" style="1" customWidth="1"/>
    <col min="6158" max="6158" width="10.5703125" style="1" customWidth="1"/>
    <col min="6159" max="6160" width="10.85546875" style="1" customWidth="1"/>
    <col min="6161" max="6161" width="11.7109375" style="1" customWidth="1"/>
    <col min="6162" max="6162" width="18.140625" style="1" customWidth="1"/>
    <col min="6163" max="6163" width="27.85546875" style="1" customWidth="1"/>
    <col min="6164" max="6164" width="34.140625" style="1" customWidth="1"/>
    <col min="6165" max="6398" width="9.140625" style="1"/>
    <col min="6399" max="6399" width="16" style="1" customWidth="1"/>
    <col min="6400" max="6400" width="7.140625" style="1" customWidth="1"/>
    <col min="6401" max="6401" width="9.140625" style="1"/>
    <col min="6402" max="6402" width="11.28515625" style="1" customWidth="1"/>
    <col min="6403" max="6403" width="6.5703125" style="1" customWidth="1"/>
    <col min="6404" max="6404" width="11.85546875" style="1" customWidth="1"/>
    <col min="6405" max="6405" width="6.85546875" style="1" customWidth="1"/>
    <col min="6406" max="6406" width="7.28515625" style="1" customWidth="1"/>
    <col min="6407" max="6407" width="7.7109375" style="1" customWidth="1"/>
    <col min="6408" max="6408" width="7.85546875" style="1" customWidth="1"/>
    <col min="6409" max="6409" width="7.28515625" style="1" customWidth="1"/>
    <col min="6410" max="6410" width="6.85546875" style="1" customWidth="1"/>
    <col min="6411" max="6411" width="6.7109375" style="1" customWidth="1"/>
    <col min="6412" max="6413" width="9.28515625" style="1" customWidth="1"/>
    <col min="6414" max="6414" width="10.5703125" style="1" customWidth="1"/>
    <col min="6415" max="6416" width="10.85546875" style="1" customWidth="1"/>
    <col min="6417" max="6417" width="11.7109375" style="1" customWidth="1"/>
    <col min="6418" max="6418" width="18.140625" style="1" customWidth="1"/>
    <col min="6419" max="6419" width="27.85546875" style="1" customWidth="1"/>
    <col min="6420" max="6420" width="34.140625" style="1" customWidth="1"/>
    <col min="6421" max="6654" width="9.140625" style="1"/>
    <col min="6655" max="6655" width="16" style="1" customWidth="1"/>
    <col min="6656" max="6656" width="7.140625" style="1" customWidth="1"/>
    <col min="6657" max="6657" width="9.140625" style="1"/>
    <col min="6658" max="6658" width="11.28515625" style="1" customWidth="1"/>
    <col min="6659" max="6659" width="6.5703125" style="1" customWidth="1"/>
    <col min="6660" max="6660" width="11.85546875" style="1" customWidth="1"/>
    <col min="6661" max="6661" width="6.85546875" style="1" customWidth="1"/>
    <col min="6662" max="6662" width="7.28515625" style="1" customWidth="1"/>
    <col min="6663" max="6663" width="7.7109375" style="1" customWidth="1"/>
    <col min="6664" max="6664" width="7.85546875" style="1" customWidth="1"/>
    <col min="6665" max="6665" width="7.28515625" style="1" customWidth="1"/>
    <col min="6666" max="6666" width="6.85546875" style="1" customWidth="1"/>
    <col min="6667" max="6667" width="6.7109375" style="1" customWidth="1"/>
    <col min="6668" max="6669" width="9.28515625" style="1" customWidth="1"/>
    <col min="6670" max="6670" width="10.5703125" style="1" customWidth="1"/>
    <col min="6671" max="6672" width="10.85546875" style="1" customWidth="1"/>
    <col min="6673" max="6673" width="11.7109375" style="1" customWidth="1"/>
    <col min="6674" max="6674" width="18.140625" style="1" customWidth="1"/>
    <col min="6675" max="6675" width="27.85546875" style="1" customWidth="1"/>
    <col min="6676" max="6676" width="34.140625" style="1" customWidth="1"/>
    <col min="6677" max="6910" width="9.140625" style="1"/>
    <col min="6911" max="6911" width="16" style="1" customWidth="1"/>
    <col min="6912" max="6912" width="7.140625" style="1" customWidth="1"/>
    <col min="6913" max="6913" width="9.140625" style="1"/>
    <col min="6914" max="6914" width="11.28515625" style="1" customWidth="1"/>
    <col min="6915" max="6915" width="6.5703125" style="1" customWidth="1"/>
    <col min="6916" max="6916" width="11.85546875" style="1" customWidth="1"/>
    <col min="6917" max="6917" width="6.85546875" style="1" customWidth="1"/>
    <col min="6918" max="6918" width="7.28515625" style="1" customWidth="1"/>
    <col min="6919" max="6919" width="7.7109375" style="1" customWidth="1"/>
    <col min="6920" max="6920" width="7.85546875" style="1" customWidth="1"/>
    <col min="6921" max="6921" width="7.28515625" style="1" customWidth="1"/>
    <col min="6922" max="6922" width="6.85546875" style="1" customWidth="1"/>
    <col min="6923" max="6923" width="6.7109375" style="1" customWidth="1"/>
    <col min="6924" max="6925" width="9.28515625" style="1" customWidth="1"/>
    <col min="6926" max="6926" width="10.5703125" style="1" customWidth="1"/>
    <col min="6927" max="6928" width="10.85546875" style="1" customWidth="1"/>
    <col min="6929" max="6929" width="11.7109375" style="1" customWidth="1"/>
    <col min="6930" max="6930" width="18.140625" style="1" customWidth="1"/>
    <col min="6931" max="6931" width="27.85546875" style="1" customWidth="1"/>
    <col min="6932" max="6932" width="34.140625" style="1" customWidth="1"/>
    <col min="6933" max="7166" width="9.140625" style="1"/>
    <col min="7167" max="7167" width="16" style="1" customWidth="1"/>
    <col min="7168" max="7168" width="7.140625" style="1" customWidth="1"/>
    <col min="7169" max="7169" width="9.140625" style="1"/>
    <col min="7170" max="7170" width="11.28515625" style="1" customWidth="1"/>
    <col min="7171" max="7171" width="6.5703125" style="1" customWidth="1"/>
    <col min="7172" max="7172" width="11.85546875" style="1" customWidth="1"/>
    <col min="7173" max="7173" width="6.85546875" style="1" customWidth="1"/>
    <col min="7174" max="7174" width="7.28515625" style="1" customWidth="1"/>
    <col min="7175" max="7175" width="7.7109375" style="1" customWidth="1"/>
    <col min="7176" max="7176" width="7.85546875" style="1" customWidth="1"/>
    <col min="7177" max="7177" width="7.28515625" style="1" customWidth="1"/>
    <col min="7178" max="7178" width="6.85546875" style="1" customWidth="1"/>
    <col min="7179" max="7179" width="6.7109375" style="1" customWidth="1"/>
    <col min="7180" max="7181" width="9.28515625" style="1" customWidth="1"/>
    <col min="7182" max="7182" width="10.5703125" style="1" customWidth="1"/>
    <col min="7183" max="7184" width="10.85546875" style="1" customWidth="1"/>
    <col min="7185" max="7185" width="11.7109375" style="1" customWidth="1"/>
    <col min="7186" max="7186" width="18.140625" style="1" customWidth="1"/>
    <col min="7187" max="7187" width="27.85546875" style="1" customWidth="1"/>
    <col min="7188" max="7188" width="34.140625" style="1" customWidth="1"/>
    <col min="7189" max="7422" width="9.140625" style="1"/>
    <col min="7423" max="7423" width="16" style="1" customWidth="1"/>
    <col min="7424" max="7424" width="7.140625" style="1" customWidth="1"/>
    <col min="7425" max="7425" width="9.140625" style="1"/>
    <col min="7426" max="7426" width="11.28515625" style="1" customWidth="1"/>
    <col min="7427" max="7427" width="6.5703125" style="1" customWidth="1"/>
    <col min="7428" max="7428" width="11.85546875" style="1" customWidth="1"/>
    <col min="7429" max="7429" width="6.85546875" style="1" customWidth="1"/>
    <col min="7430" max="7430" width="7.28515625" style="1" customWidth="1"/>
    <col min="7431" max="7431" width="7.7109375" style="1" customWidth="1"/>
    <col min="7432" max="7432" width="7.85546875" style="1" customWidth="1"/>
    <col min="7433" max="7433" width="7.28515625" style="1" customWidth="1"/>
    <col min="7434" max="7434" width="6.85546875" style="1" customWidth="1"/>
    <col min="7435" max="7435" width="6.7109375" style="1" customWidth="1"/>
    <col min="7436" max="7437" width="9.28515625" style="1" customWidth="1"/>
    <col min="7438" max="7438" width="10.5703125" style="1" customWidth="1"/>
    <col min="7439" max="7440" width="10.85546875" style="1" customWidth="1"/>
    <col min="7441" max="7441" width="11.7109375" style="1" customWidth="1"/>
    <col min="7442" max="7442" width="18.140625" style="1" customWidth="1"/>
    <col min="7443" max="7443" width="27.85546875" style="1" customWidth="1"/>
    <col min="7444" max="7444" width="34.140625" style="1" customWidth="1"/>
    <col min="7445" max="7678" width="9.140625" style="1"/>
    <col min="7679" max="7679" width="16" style="1" customWidth="1"/>
    <col min="7680" max="7680" width="7.140625" style="1" customWidth="1"/>
    <col min="7681" max="7681" width="9.140625" style="1"/>
    <col min="7682" max="7682" width="11.28515625" style="1" customWidth="1"/>
    <col min="7683" max="7683" width="6.5703125" style="1" customWidth="1"/>
    <col min="7684" max="7684" width="11.85546875" style="1" customWidth="1"/>
    <col min="7685" max="7685" width="6.85546875" style="1" customWidth="1"/>
    <col min="7686" max="7686" width="7.28515625" style="1" customWidth="1"/>
    <col min="7687" max="7687" width="7.7109375" style="1" customWidth="1"/>
    <col min="7688" max="7688" width="7.85546875" style="1" customWidth="1"/>
    <col min="7689" max="7689" width="7.28515625" style="1" customWidth="1"/>
    <col min="7690" max="7690" width="6.85546875" style="1" customWidth="1"/>
    <col min="7691" max="7691" width="6.7109375" style="1" customWidth="1"/>
    <col min="7692" max="7693" width="9.28515625" style="1" customWidth="1"/>
    <col min="7694" max="7694" width="10.5703125" style="1" customWidth="1"/>
    <col min="7695" max="7696" width="10.85546875" style="1" customWidth="1"/>
    <col min="7697" max="7697" width="11.7109375" style="1" customWidth="1"/>
    <col min="7698" max="7698" width="18.140625" style="1" customWidth="1"/>
    <col min="7699" max="7699" width="27.85546875" style="1" customWidth="1"/>
    <col min="7700" max="7700" width="34.140625" style="1" customWidth="1"/>
    <col min="7701" max="7934" width="9.140625" style="1"/>
    <col min="7935" max="7935" width="16" style="1" customWidth="1"/>
    <col min="7936" max="7936" width="7.140625" style="1" customWidth="1"/>
    <col min="7937" max="7937" width="9.140625" style="1"/>
    <col min="7938" max="7938" width="11.28515625" style="1" customWidth="1"/>
    <col min="7939" max="7939" width="6.5703125" style="1" customWidth="1"/>
    <col min="7940" max="7940" width="11.85546875" style="1" customWidth="1"/>
    <col min="7941" max="7941" width="6.85546875" style="1" customWidth="1"/>
    <col min="7942" max="7942" width="7.28515625" style="1" customWidth="1"/>
    <col min="7943" max="7943" width="7.7109375" style="1" customWidth="1"/>
    <col min="7944" max="7944" width="7.85546875" style="1" customWidth="1"/>
    <col min="7945" max="7945" width="7.28515625" style="1" customWidth="1"/>
    <col min="7946" max="7946" width="6.85546875" style="1" customWidth="1"/>
    <col min="7947" max="7947" width="6.7109375" style="1" customWidth="1"/>
    <col min="7948" max="7949" width="9.28515625" style="1" customWidth="1"/>
    <col min="7950" max="7950" width="10.5703125" style="1" customWidth="1"/>
    <col min="7951" max="7952" width="10.85546875" style="1" customWidth="1"/>
    <col min="7953" max="7953" width="11.7109375" style="1" customWidth="1"/>
    <col min="7954" max="7954" width="18.140625" style="1" customWidth="1"/>
    <col min="7955" max="7955" width="27.85546875" style="1" customWidth="1"/>
    <col min="7956" max="7956" width="34.140625" style="1" customWidth="1"/>
    <col min="7957" max="8190" width="9.140625" style="1"/>
    <col min="8191" max="8191" width="16" style="1" customWidth="1"/>
    <col min="8192" max="8192" width="7.140625" style="1" customWidth="1"/>
    <col min="8193" max="8193" width="9.140625" style="1"/>
    <col min="8194" max="8194" width="11.28515625" style="1" customWidth="1"/>
    <col min="8195" max="8195" width="6.5703125" style="1" customWidth="1"/>
    <col min="8196" max="8196" width="11.85546875" style="1" customWidth="1"/>
    <col min="8197" max="8197" width="6.85546875" style="1" customWidth="1"/>
    <col min="8198" max="8198" width="7.28515625" style="1" customWidth="1"/>
    <col min="8199" max="8199" width="7.7109375" style="1" customWidth="1"/>
    <col min="8200" max="8200" width="7.85546875" style="1" customWidth="1"/>
    <col min="8201" max="8201" width="7.28515625" style="1" customWidth="1"/>
    <col min="8202" max="8202" width="6.85546875" style="1" customWidth="1"/>
    <col min="8203" max="8203" width="6.7109375" style="1" customWidth="1"/>
    <col min="8204" max="8205" width="9.28515625" style="1" customWidth="1"/>
    <col min="8206" max="8206" width="10.5703125" style="1" customWidth="1"/>
    <col min="8207" max="8208" width="10.85546875" style="1" customWidth="1"/>
    <col min="8209" max="8209" width="11.7109375" style="1" customWidth="1"/>
    <col min="8210" max="8210" width="18.140625" style="1" customWidth="1"/>
    <col min="8211" max="8211" width="27.85546875" style="1" customWidth="1"/>
    <col min="8212" max="8212" width="34.140625" style="1" customWidth="1"/>
    <col min="8213" max="8446" width="9.140625" style="1"/>
    <col min="8447" max="8447" width="16" style="1" customWidth="1"/>
    <col min="8448" max="8448" width="7.140625" style="1" customWidth="1"/>
    <col min="8449" max="8449" width="9.140625" style="1"/>
    <col min="8450" max="8450" width="11.28515625" style="1" customWidth="1"/>
    <col min="8451" max="8451" width="6.5703125" style="1" customWidth="1"/>
    <col min="8452" max="8452" width="11.85546875" style="1" customWidth="1"/>
    <col min="8453" max="8453" width="6.85546875" style="1" customWidth="1"/>
    <col min="8454" max="8454" width="7.28515625" style="1" customWidth="1"/>
    <col min="8455" max="8455" width="7.7109375" style="1" customWidth="1"/>
    <col min="8456" max="8456" width="7.85546875" style="1" customWidth="1"/>
    <col min="8457" max="8457" width="7.28515625" style="1" customWidth="1"/>
    <col min="8458" max="8458" width="6.85546875" style="1" customWidth="1"/>
    <col min="8459" max="8459" width="6.7109375" style="1" customWidth="1"/>
    <col min="8460" max="8461" width="9.28515625" style="1" customWidth="1"/>
    <col min="8462" max="8462" width="10.5703125" style="1" customWidth="1"/>
    <col min="8463" max="8464" width="10.85546875" style="1" customWidth="1"/>
    <col min="8465" max="8465" width="11.7109375" style="1" customWidth="1"/>
    <col min="8466" max="8466" width="18.140625" style="1" customWidth="1"/>
    <col min="8467" max="8467" width="27.85546875" style="1" customWidth="1"/>
    <col min="8468" max="8468" width="34.140625" style="1" customWidth="1"/>
    <col min="8469" max="8702" width="9.140625" style="1"/>
    <col min="8703" max="8703" width="16" style="1" customWidth="1"/>
    <col min="8704" max="8704" width="7.140625" style="1" customWidth="1"/>
    <col min="8705" max="8705" width="9.140625" style="1"/>
    <col min="8706" max="8706" width="11.28515625" style="1" customWidth="1"/>
    <col min="8707" max="8707" width="6.5703125" style="1" customWidth="1"/>
    <col min="8708" max="8708" width="11.85546875" style="1" customWidth="1"/>
    <col min="8709" max="8709" width="6.85546875" style="1" customWidth="1"/>
    <col min="8710" max="8710" width="7.28515625" style="1" customWidth="1"/>
    <col min="8711" max="8711" width="7.7109375" style="1" customWidth="1"/>
    <col min="8712" max="8712" width="7.85546875" style="1" customWidth="1"/>
    <col min="8713" max="8713" width="7.28515625" style="1" customWidth="1"/>
    <col min="8714" max="8714" width="6.85546875" style="1" customWidth="1"/>
    <col min="8715" max="8715" width="6.7109375" style="1" customWidth="1"/>
    <col min="8716" max="8717" width="9.28515625" style="1" customWidth="1"/>
    <col min="8718" max="8718" width="10.5703125" style="1" customWidth="1"/>
    <col min="8719" max="8720" width="10.85546875" style="1" customWidth="1"/>
    <col min="8721" max="8721" width="11.7109375" style="1" customWidth="1"/>
    <col min="8722" max="8722" width="18.140625" style="1" customWidth="1"/>
    <col min="8723" max="8723" width="27.85546875" style="1" customWidth="1"/>
    <col min="8724" max="8724" width="34.140625" style="1" customWidth="1"/>
    <col min="8725" max="8958" width="9.140625" style="1"/>
    <col min="8959" max="8959" width="16" style="1" customWidth="1"/>
    <col min="8960" max="8960" width="7.140625" style="1" customWidth="1"/>
    <col min="8961" max="8961" width="9.140625" style="1"/>
    <col min="8962" max="8962" width="11.28515625" style="1" customWidth="1"/>
    <col min="8963" max="8963" width="6.5703125" style="1" customWidth="1"/>
    <col min="8964" max="8964" width="11.85546875" style="1" customWidth="1"/>
    <col min="8965" max="8965" width="6.85546875" style="1" customWidth="1"/>
    <col min="8966" max="8966" width="7.28515625" style="1" customWidth="1"/>
    <col min="8967" max="8967" width="7.7109375" style="1" customWidth="1"/>
    <col min="8968" max="8968" width="7.85546875" style="1" customWidth="1"/>
    <col min="8969" max="8969" width="7.28515625" style="1" customWidth="1"/>
    <col min="8970" max="8970" width="6.85546875" style="1" customWidth="1"/>
    <col min="8971" max="8971" width="6.7109375" style="1" customWidth="1"/>
    <col min="8972" max="8973" width="9.28515625" style="1" customWidth="1"/>
    <col min="8974" max="8974" width="10.5703125" style="1" customWidth="1"/>
    <col min="8975" max="8976" width="10.85546875" style="1" customWidth="1"/>
    <col min="8977" max="8977" width="11.7109375" style="1" customWidth="1"/>
    <col min="8978" max="8978" width="18.140625" style="1" customWidth="1"/>
    <col min="8979" max="8979" width="27.85546875" style="1" customWidth="1"/>
    <col min="8980" max="8980" width="34.140625" style="1" customWidth="1"/>
    <col min="8981" max="9214" width="9.140625" style="1"/>
    <col min="9215" max="9215" width="16" style="1" customWidth="1"/>
    <col min="9216" max="9216" width="7.140625" style="1" customWidth="1"/>
    <col min="9217" max="9217" width="9.140625" style="1"/>
    <col min="9218" max="9218" width="11.28515625" style="1" customWidth="1"/>
    <col min="9219" max="9219" width="6.5703125" style="1" customWidth="1"/>
    <col min="9220" max="9220" width="11.85546875" style="1" customWidth="1"/>
    <col min="9221" max="9221" width="6.85546875" style="1" customWidth="1"/>
    <col min="9222" max="9222" width="7.28515625" style="1" customWidth="1"/>
    <col min="9223" max="9223" width="7.7109375" style="1" customWidth="1"/>
    <col min="9224" max="9224" width="7.85546875" style="1" customWidth="1"/>
    <col min="9225" max="9225" width="7.28515625" style="1" customWidth="1"/>
    <col min="9226" max="9226" width="6.85546875" style="1" customWidth="1"/>
    <col min="9227" max="9227" width="6.7109375" style="1" customWidth="1"/>
    <col min="9228" max="9229" width="9.28515625" style="1" customWidth="1"/>
    <col min="9230" max="9230" width="10.5703125" style="1" customWidth="1"/>
    <col min="9231" max="9232" width="10.85546875" style="1" customWidth="1"/>
    <col min="9233" max="9233" width="11.7109375" style="1" customWidth="1"/>
    <col min="9234" max="9234" width="18.140625" style="1" customWidth="1"/>
    <col min="9235" max="9235" width="27.85546875" style="1" customWidth="1"/>
    <col min="9236" max="9236" width="34.140625" style="1" customWidth="1"/>
    <col min="9237" max="9470" width="9.140625" style="1"/>
    <col min="9471" max="9471" width="16" style="1" customWidth="1"/>
    <col min="9472" max="9472" width="7.140625" style="1" customWidth="1"/>
    <col min="9473" max="9473" width="9.140625" style="1"/>
    <col min="9474" max="9474" width="11.28515625" style="1" customWidth="1"/>
    <col min="9475" max="9475" width="6.5703125" style="1" customWidth="1"/>
    <col min="9476" max="9476" width="11.85546875" style="1" customWidth="1"/>
    <col min="9477" max="9477" width="6.85546875" style="1" customWidth="1"/>
    <col min="9478" max="9478" width="7.28515625" style="1" customWidth="1"/>
    <col min="9479" max="9479" width="7.7109375" style="1" customWidth="1"/>
    <col min="9480" max="9480" width="7.85546875" style="1" customWidth="1"/>
    <col min="9481" max="9481" width="7.28515625" style="1" customWidth="1"/>
    <col min="9482" max="9482" width="6.85546875" style="1" customWidth="1"/>
    <col min="9483" max="9483" width="6.7109375" style="1" customWidth="1"/>
    <col min="9484" max="9485" width="9.28515625" style="1" customWidth="1"/>
    <col min="9486" max="9486" width="10.5703125" style="1" customWidth="1"/>
    <col min="9487" max="9488" width="10.85546875" style="1" customWidth="1"/>
    <col min="9489" max="9489" width="11.7109375" style="1" customWidth="1"/>
    <col min="9490" max="9490" width="18.140625" style="1" customWidth="1"/>
    <col min="9491" max="9491" width="27.85546875" style="1" customWidth="1"/>
    <col min="9492" max="9492" width="34.140625" style="1" customWidth="1"/>
    <col min="9493" max="9726" width="9.140625" style="1"/>
    <col min="9727" max="9727" width="16" style="1" customWidth="1"/>
    <col min="9728" max="9728" width="7.140625" style="1" customWidth="1"/>
    <col min="9729" max="9729" width="9.140625" style="1"/>
    <col min="9730" max="9730" width="11.28515625" style="1" customWidth="1"/>
    <col min="9731" max="9731" width="6.5703125" style="1" customWidth="1"/>
    <col min="9732" max="9732" width="11.85546875" style="1" customWidth="1"/>
    <col min="9733" max="9733" width="6.85546875" style="1" customWidth="1"/>
    <col min="9734" max="9734" width="7.28515625" style="1" customWidth="1"/>
    <col min="9735" max="9735" width="7.7109375" style="1" customWidth="1"/>
    <col min="9736" max="9736" width="7.85546875" style="1" customWidth="1"/>
    <col min="9737" max="9737" width="7.28515625" style="1" customWidth="1"/>
    <col min="9738" max="9738" width="6.85546875" style="1" customWidth="1"/>
    <col min="9739" max="9739" width="6.7109375" style="1" customWidth="1"/>
    <col min="9740" max="9741" width="9.28515625" style="1" customWidth="1"/>
    <col min="9742" max="9742" width="10.5703125" style="1" customWidth="1"/>
    <col min="9743" max="9744" width="10.85546875" style="1" customWidth="1"/>
    <col min="9745" max="9745" width="11.7109375" style="1" customWidth="1"/>
    <col min="9746" max="9746" width="18.140625" style="1" customWidth="1"/>
    <col min="9747" max="9747" width="27.85546875" style="1" customWidth="1"/>
    <col min="9748" max="9748" width="34.140625" style="1" customWidth="1"/>
    <col min="9749" max="9982" width="9.140625" style="1"/>
    <col min="9983" max="9983" width="16" style="1" customWidth="1"/>
    <col min="9984" max="9984" width="7.140625" style="1" customWidth="1"/>
    <col min="9985" max="9985" width="9.140625" style="1"/>
    <col min="9986" max="9986" width="11.28515625" style="1" customWidth="1"/>
    <col min="9987" max="9987" width="6.5703125" style="1" customWidth="1"/>
    <col min="9988" max="9988" width="11.85546875" style="1" customWidth="1"/>
    <col min="9989" max="9989" width="6.85546875" style="1" customWidth="1"/>
    <col min="9990" max="9990" width="7.28515625" style="1" customWidth="1"/>
    <col min="9991" max="9991" width="7.7109375" style="1" customWidth="1"/>
    <col min="9992" max="9992" width="7.85546875" style="1" customWidth="1"/>
    <col min="9993" max="9993" width="7.28515625" style="1" customWidth="1"/>
    <col min="9994" max="9994" width="6.85546875" style="1" customWidth="1"/>
    <col min="9995" max="9995" width="6.7109375" style="1" customWidth="1"/>
    <col min="9996" max="9997" width="9.28515625" style="1" customWidth="1"/>
    <col min="9998" max="9998" width="10.5703125" style="1" customWidth="1"/>
    <col min="9999" max="10000" width="10.85546875" style="1" customWidth="1"/>
    <col min="10001" max="10001" width="11.7109375" style="1" customWidth="1"/>
    <col min="10002" max="10002" width="18.140625" style="1" customWidth="1"/>
    <col min="10003" max="10003" width="27.85546875" style="1" customWidth="1"/>
    <col min="10004" max="10004" width="34.140625" style="1" customWidth="1"/>
    <col min="10005" max="10238" width="9.140625" style="1"/>
    <col min="10239" max="10239" width="16" style="1" customWidth="1"/>
    <col min="10240" max="10240" width="7.140625" style="1" customWidth="1"/>
    <col min="10241" max="10241" width="9.140625" style="1"/>
    <col min="10242" max="10242" width="11.28515625" style="1" customWidth="1"/>
    <col min="10243" max="10243" width="6.5703125" style="1" customWidth="1"/>
    <col min="10244" max="10244" width="11.85546875" style="1" customWidth="1"/>
    <col min="10245" max="10245" width="6.85546875" style="1" customWidth="1"/>
    <col min="10246" max="10246" width="7.28515625" style="1" customWidth="1"/>
    <col min="10247" max="10247" width="7.7109375" style="1" customWidth="1"/>
    <col min="10248" max="10248" width="7.85546875" style="1" customWidth="1"/>
    <col min="10249" max="10249" width="7.28515625" style="1" customWidth="1"/>
    <col min="10250" max="10250" width="6.85546875" style="1" customWidth="1"/>
    <col min="10251" max="10251" width="6.7109375" style="1" customWidth="1"/>
    <col min="10252" max="10253" width="9.28515625" style="1" customWidth="1"/>
    <col min="10254" max="10254" width="10.5703125" style="1" customWidth="1"/>
    <col min="10255" max="10256" width="10.85546875" style="1" customWidth="1"/>
    <col min="10257" max="10257" width="11.7109375" style="1" customWidth="1"/>
    <col min="10258" max="10258" width="18.140625" style="1" customWidth="1"/>
    <col min="10259" max="10259" width="27.85546875" style="1" customWidth="1"/>
    <col min="10260" max="10260" width="34.140625" style="1" customWidth="1"/>
    <col min="10261" max="10494" width="9.140625" style="1"/>
    <col min="10495" max="10495" width="16" style="1" customWidth="1"/>
    <col min="10496" max="10496" width="7.140625" style="1" customWidth="1"/>
    <col min="10497" max="10497" width="9.140625" style="1"/>
    <col min="10498" max="10498" width="11.28515625" style="1" customWidth="1"/>
    <col min="10499" max="10499" width="6.5703125" style="1" customWidth="1"/>
    <col min="10500" max="10500" width="11.85546875" style="1" customWidth="1"/>
    <col min="10501" max="10501" width="6.85546875" style="1" customWidth="1"/>
    <col min="10502" max="10502" width="7.28515625" style="1" customWidth="1"/>
    <col min="10503" max="10503" width="7.7109375" style="1" customWidth="1"/>
    <col min="10504" max="10504" width="7.85546875" style="1" customWidth="1"/>
    <col min="10505" max="10505" width="7.28515625" style="1" customWidth="1"/>
    <col min="10506" max="10506" width="6.85546875" style="1" customWidth="1"/>
    <col min="10507" max="10507" width="6.7109375" style="1" customWidth="1"/>
    <col min="10508" max="10509" width="9.28515625" style="1" customWidth="1"/>
    <col min="10510" max="10510" width="10.5703125" style="1" customWidth="1"/>
    <col min="10511" max="10512" width="10.85546875" style="1" customWidth="1"/>
    <col min="10513" max="10513" width="11.7109375" style="1" customWidth="1"/>
    <col min="10514" max="10514" width="18.140625" style="1" customWidth="1"/>
    <col min="10515" max="10515" width="27.85546875" style="1" customWidth="1"/>
    <col min="10516" max="10516" width="34.140625" style="1" customWidth="1"/>
    <col min="10517" max="10750" width="9.140625" style="1"/>
    <col min="10751" max="10751" width="16" style="1" customWidth="1"/>
    <col min="10752" max="10752" width="7.140625" style="1" customWidth="1"/>
    <col min="10753" max="10753" width="9.140625" style="1"/>
    <col min="10754" max="10754" width="11.28515625" style="1" customWidth="1"/>
    <col min="10755" max="10755" width="6.5703125" style="1" customWidth="1"/>
    <col min="10756" max="10756" width="11.85546875" style="1" customWidth="1"/>
    <col min="10757" max="10757" width="6.85546875" style="1" customWidth="1"/>
    <col min="10758" max="10758" width="7.28515625" style="1" customWidth="1"/>
    <col min="10759" max="10759" width="7.7109375" style="1" customWidth="1"/>
    <col min="10760" max="10760" width="7.85546875" style="1" customWidth="1"/>
    <col min="10761" max="10761" width="7.28515625" style="1" customWidth="1"/>
    <col min="10762" max="10762" width="6.85546875" style="1" customWidth="1"/>
    <col min="10763" max="10763" width="6.7109375" style="1" customWidth="1"/>
    <col min="10764" max="10765" width="9.28515625" style="1" customWidth="1"/>
    <col min="10766" max="10766" width="10.5703125" style="1" customWidth="1"/>
    <col min="10767" max="10768" width="10.85546875" style="1" customWidth="1"/>
    <col min="10769" max="10769" width="11.7109375" style="1" customWidth="1"/>
    <col min="10770" max="10770" width="18.140625" style="1" customWidth="1"/>
    <col min="10771" max="10771" width="27.85546875" style="1" customWidth="1"/>
    <col min="10772" max="10772" width="34.140625" style="1" customWidth="1"/>
    <col min="10773" max="11006" width="9.140625" style="1"/>
    <col min="11007" max="11007" width="16" style="1" customWidth="1"/>
    <col min="11008" max="11008" width="7.140625" style="1" customWidth="1"/>
    <col min="11009" max="11009" width="9.140625" style="1"/>
    <col min="11010" max="11010" width="11.28515625" style="1" customWidth="1"/>
    <col min="11011" max="11011" width="6.5703125" style="1" customWidth="1"/>
    <col min="11012" max="11012" width="11.85546875" style="1" customWidth="1"/>
    <col min="11013" max="11013" width="6.85546875" style="1" customWidth="1"/>
    <col min="11014" max="11014" width="7.28515625" style="1" customWidth="1"/>
    <col min="11015" max="11015" width="7.7109375" style="1" customWidth="1"/>
    <col min="11016" max="11016" width="7.85546875" style="1" customWidth="1"/>
    <col min="11017" max="11017" width="7.28515625" style="1" customWidth="1"/>
    <col min="11018" max="11018" width="6.85546875" style="1" customWidth="1"/>
    <col min="11019" max="11019" width="6.7109375" style="1" customWidth="1"/>
    <col min="11020" max="11021" width="9.28515625" style="1" customWidth="1"/>
    <col min="11022" max="11022" width="10.5703125" style="1" customWidth="1"/>
    <col min="11023" max="11024" width="10.85546875" style="1" customWidth="1"/>
    <col min="11025" max="11025" width="11.7109375" style="1" customWidth="1"/>
    <col min="11026" max="11026" width="18.140625" style="1" customWidth="1"/>
    <col min="11027" max="11027" width="27.85546875" style="1" customWidth="1"/>
    <col min="11028" max="11028" width="34.140625" style="1" customWidth="1"/>
    <col min="11029" max="11262" width="9.140625" style="1"/>
    <col min="11263" max="11263" width="16" style="1" customWidth="1"/>
    <col min="11264" max="11264" width="7.140625" style="1" customWidth="1"/>
    <col min="11265" max="11265" width="9.140625" style="1"/>
    <col min="11266" max="11266" width="11.28515625" style="1" customWidth="1"/>
    <col min="11267" max="11267" width="6.5703125" style="1" customWidth="1"/>
    <col min="11268" max="11268" width="11.85546875" style="1" customWidth="1"/>
    <col min="11269" max="11269" width="6.85546875" style="1" customWidth="1"/>
    <col min="11270" max="11270" width="7.28515625" style="1" customWidth="1"/>
    <col min="11271" max="11271" width="7.7109375" style="1" customWidth="1"/>
    <col min="11272" max="11272" width="7.85546875" style="1" customWidth="1"/>
    <col min="11273" max="11273" width="7.28515625" style="1" customWidth="1"/>
    <col min="11274" max="11274" width="6.85546875" style="1" customWidth="1"/>
    <col min="11275" max="11275" width="6.7109375" style="1" customWidth="1"/>
    <col min="11276" max="11277" width="9.28515625" style="1" customWidth="1"/>
    <col min="11278" max="11278" width="10.5703125" style="1" customWidth="1"/>
    <col min="11279" max="11280" width="10.85546875" style="1" customWidth="1"/>
    <col min="11281" max="11281" width="11.7109375" style="1" customWidth="1"/>
    <col min="11282" max="11282" width="18.140625" style="1" customWidth="1"/>
    <col min="11283" max="11283" width="27.85546875" style="1" customWidth="1"/>
    <col min="11284" max="11284" width="34.140625" style="1" customWidth="1"/>
    <col min="11285" max="11518" width="9.140625" style="1"/>
    <col min="11519" max="11519" width="16" style="1" customWidth="1"/>
    <col min="11520" max="11520" width="7.140625" style="1" customWidth="1"/>
    <col min="11521" max="11521" width="9.140625" style="1"/>
    <col min="11522" max="11522" width="11.28515625" style="1" customWidth="1"/>
    <col min="11523" max="11523" width="6.5703125" style="1" customWidth="1"/>
    <col min="11524" max="11524" width="11.85546875" style="1" customWidth="1"/>
    <col min="11525" max="11525" width="6.85546875" style="1" customWidth="1"/>
    <col min="11526" max="11526" width="7.28515625" style="1" customWidth="1"/>
    <col min="11527" max="11527" width="7.7109375" style="1" customWidth="1"/>
    <col min="11528" max="11528" width="7.85546875" style="1" customWidth="1"/>
    <col min="11529" max="11529" width="7.28515625" style="1" customWidth="1"/>
    <col min="11530" max="11530" width="6.85546875" style="1" customWidth="1"/>
    <col min="11531" max="11531" width="6.7109375" style="1" customWidth="1"/>
    <col min="11532" max="11533" width="9.28515625" style="1" customWidth="1"/>
    <col min="11534" max="11534" width="10.5703125" style="1" customWidth="1"/>
    <col min="11535" max="11536" width="10.85546875" style="1" customWidth="1"/>
    <col min="11537" max="11537" width="11.7109375" style="1" customWidth="1"/>
    <col min="11538" max="11538" width="18.140625" style="1" customWidth="1"/>
    <col min="11539" max="11539" width="27.85546875" style="1" customWidth="1"/>
    <col min="11540" max="11540" width="34.140625" style="1" customWidth="1"/>
    <col min="11541" max="11774" width="9.140625" style="1"/>
    <col min="11775" max="11775" width="16" style="1" customWidth="1"/>
    <col min="11776" max="11776" width="7.140625" style="1" customWidth="1"/>
    <col min="11777" max="11777" width="9.140625" style="1"/>
    <col min="11778" max="11778" width="11.28515625" style="1" customWidth="1"/>
    <col min="11779" max="11779" width="6.5703125" style="1" customWidth="1"/>
    <col min="11780" max="11780" width="11.85546875" style="1" customWidth="1"/>
    <col min="11781" max="11781" width="6.85546875" style="1" customWidth="1"/>
    <col min="11782" max="11782" width="7.28515625" style="1" customWidth="1"/>
    <col min="11783" max="11783" width="7.7109375" style="1" customWidth="1"/>
    <col min="11784" max="11784" width="7.85546875" style="1" customWidth="1"/>
    <col min="11785" max="11785" width="7.28515625" style="1" customWidth="1"/>
    <col min="11786" max="11786" width="6.85546875" style="1" customWidth="1"/>
    <col min="11787" max="11787" width="6.7109375" style="1" customWidth="1"/>
    <col min="11788" max="11789" width="9.28515625" style="1" customWidth="1"/>
    <col min="11790" max="11790" width="10.5703125" style="1" customWidth="1"/>
    <col min="11791" max="11792" width="10.85546875" style="1" customWidth="1"/>
    <col min="11793" max="11793" width="11.7109375" style="1" customWidth="1"/>
    <col min="11794" max="11794" width="18.140625" style="1" customWidth="1"/>
    <col min="11795" max="11795" width="27.85546875" style="1" customWidth="1"/>
    <col min="11796" max="11796" width="34.140625" style="1" customWidth="1"/>
    <col min="11797" max="12030" width="9.140625" style="1"/>
    <col min="12031" max="12031" width="16" style="1" customWidth="1"/>
    <col min="12032" max="12032" width="7.140625" style="1" customWidth="1"/>
    <col min="12033" max="12033" width="9.140625" style="1"/>
    <col min="12034" max="12034" width="11.28515625" style="1" customWidth="1"/>
    <col min="12035" max="12035" width="6.5703125" style="1" customWidth="1"/>
    <col min="12036" max="12036" width="11.85546875" style="1" customWidth="1"/>
    <col min="12037" max="12037" width="6.85546875" style="1" customWidth="1"/>
    <col min="12038" max="12038" width="7.28515625" style="1" customWidth="1"/>
    <col min="12039" max="12039" width="7.7109375" style="1" customWidth="1"/>
    <col min="12040" max="12040" width="7.85546875" style="1" customWidth="1"/>
    <col min="12041" max="12041" width="7.28515625" style="1" customWidth="1"/>
    <col min="12042" max="12042" width="6.85546875" style="1" customWidth="1"/>
    <col min="12043" max="12043" width="6.7109375" style="1" customWidth="1"/>
    <col min="12044" max="12045" width="9.28515625" style="1" customWidth="1"/>
    <col min="12046" max="12046" width="10.5703125" style="1" customWidth="1"/>
    <col min="12047" max="12048" width="10.85546875" style="1" customWidth="1"/>
    <col min="12049" max="12049" width="11.7109375" style="1" customWidth="1"/>
    <col min="12050" max="12050" width="18.140625" style="1" customWidth="1"/>
    <col min="12051" max="12051" width="27.85546875" style="1" customWidth="1"/>
    <col min="12052" max="12052" width="34.140625" style="1" customWidth="1"/>
    <col min="12053" max="12286" width="9.140625" style="1"/>
    <col min="12287" max="12287" width="16" style="1" customWidth="1"/>
    <col min="12288" max="12288" width="7.140625" style="1" customWidth="1"/>
    <col min="12289" max="12289" width="9.140625" style="1"/>
    <col min="12290" max="12290" width="11.28515625" style="1" customWidth="1"/>
    <col min="12291" max="12291" width="6.5703125" style="1" customWidth="1"/>
    <col min="12292" max="12292" width="11.85546875" style="1" customWidth="1"/>
    <col min="12293" max="12293" width="6.85546875" style="1" customWidth="1"/>
    <col min="12294" max="12294" width="7.28515625" style="1" customWidth="1"/>
    <col min="12295" max="12295" width="7.7109375" style="1" customWidth="1"/>
    <col min="12296" max="12296" width="7.85546875" style="1" customWidth="1"/>
    <col min="12297" max="12297" width="7.28515625" style="1" customWidth="1"/>
    <col min="12298" max="12298" width="6.85546875" style="1" customWidth="1"/>
    <col min="12299" max="12299" width="6.7109375" style="1" customWidth="1"/>
    <col min="12300" max="12301" width="9.28515625" style="1" customWidth="1"/>
    <col min="12302" max="12302" width="10.5703125" style="1" customWidth="1"/>
    <col min="12303" max="12304" width="10.85546875" style="1" customWidth="1"/>
    <col min="12305" max="12305" width="11.7109375" style="1" customWidth="1"/>
    <col min="12306" max="12306" width="18.140625" style="1" customWidth="1"/>
    <col min="12307" max="12307" width="27.85546875" style="1" customWidth="1"/>
    <col min="12308" max="12308" width="34.140625" style="1" customWidth="1"/>
    <col min="12309" max="12542" width="9.140625" style="1"/>
    <col min="12543" max="12543" width="16" style="1" customWidth="1"/>
    <col min="12544" max="12544" width="7.140625" style="1" customWidth="1"/>
    <col min="12545" max="12545" width="9.140625" style="1"/>
    <col min="12546" max="12546" width="11.28515625" style="1" customWidth="1"/>
    <col min="12547" max="12547" width="6.5703125" style="1" customWidth="1"/>
    <col min="12548" max="12548" width="11.85546875" style="1" customWidth="1"/>
    <col min="12549" max="12549" width="6.85546875" style="1" customWidth="1"/>
    <col min="12550" max="12550" width="7.28515625" style="1" customWidth="1"/>
    <col min="12551" max="12551" width="7.7109375" style="1" customWidth="1"/>
    <col min="12552" max="12552" width="7.85546875" style="1" customWidth="1"/>
    <col min="12553" max="12553" width="7.28515625" style="1" customWidth="1"/>
    <col min="12554" max="12554" width="6.85546875" style="1" customWidth="1"/>
    <col min="12555" max="12555" width="6.7109375" style="1" customWidth="1"/>
    <col min="12556" max="12557" width="9.28515625" style="1" customWidth="1"/>
    <col min="12558" max="12558" width="10.5703125" style="1" customWidth="1"/>
    <col min="12559" max="12560" width="10.85546875" style="1" customWidth="1"/>
    <col min="12561" max="12561" width="11.7109375" style="1" customWidth="1"/>
    <col min="12562" max="12562" width="18.140625" style="1" customWidth="1"/>
    <col min="12563" max="12563" width="27.85546875" style="1" customWidth="1"/>
    <col min="12564" max="12564" width="34.140625" style="1" customWidth="1"/>
    <col min="12565" max="12798" width="9.140625" style="1"/>
    <col min="12799" max="12799" width="16" style="1" customWidth="1"/>
    <col min="12800" max="12800" width="7.140625" style="1" customWidth="1"/>
    <col min="12801" max="12801" width="9.140625" style="1"/>
    <col min="12802" max="12802" width="11.28515625" style="1" customWidth="1"/>
    <col min="12803" max="12803" width="6.5703125" style="1" customWidth="1"/>
    <col min="12804" max="12804" width="11.85546875" style="1" customWidth="1"/>
    <col min="12805" max="12805" width="6.85546875" style="1" customWidth="1"/>
    <col min="12806" max="12806" width="7.28515625" style="1" customWidth="1"/>
    <col min="12807" max="12807" width="7.7109375" style="1" customWidth="1"/>
    <col min="12808" max="12808" width="7.85546875" style="1" customWidth="1"/>
    <col min="12809" max="12809" width="7.28515625" style="1" customWidth="1"/>
    <col min="12810" max="12810" width="6.85546875" style="1" customWidth="1"/>
    <col min="12811" max="12811" width="6.7109375" style="1" customWidth="1"/>
    <col min="12812" max="12813" width="9.28515625" style="1" customWidth="1"/>
    <col min="12814" max="12814" width="10.5703125" style="1" customWidth="1"/>
    <col min="12815" max="12816" width="10.85546875" style="1" customWidth="1"/>
    <col min="12817" max="12817" width="11.7109375" style="1" customWidth="1"/>
    <col min="12818" max="12818" width="18.140625" style="1" customWidth="1"/>
    <col min="12819" max="12819" width="27.85546875" style="1" customWidth="1"/>
    <col min="12820" max="12820" width="34.140625" style="1" customWidth="1"/>
    <col min="12821" max="13054" width="9.140625" style="1"/>
    <col min="13055" max="13055" width="16" style="1" customWidth="1"/>
    <col min="13056" max="13056" width="7.140625" style="1" customWidth="1"/>
    <col min="13057" max="13057" width="9.140625" style="1"/>
    <col min="13058" max="13058" width="11.28515625" style="1" customWidth="1"/>
    <col min="13059" max="13059" width="6.5703125" style="1" customWidth="1"/>
    <col min="13060" max="13060" width="11.85546875" style="1" customWidth="1"/>
    <col min="13061" max="13061" width="6.85546875" style="1" customWidth="1"/>
    <col min="13062" max="13062" width="7.28515625" style="1" customWidth="1"/>
    <col min="13063" max="13063" width="7.7109375" style="1" customWidth="1"/>
    <col min="13064" max="13064" width="7.85546875" style="1" customWidth="1"/>
    <col min="13065" max="13065" width="7.28515625" style="1" customWidth="1"/>
    <col min="13066" max="13066" width="6.85546875" style="1" customWidth="1"/>
    <col min="13067" max="13067" width="6.7109375" style="1" customWidth="1"/>
    <col min="13068" max="13069" width="9.28515625" style="1" customWidth="1"/>
    <col min="13070" max="13070" width="10.5703125" style="1" customWidth="1"/>
    <col min="13071" max="13072" width="10.85546875" style="1" customWidth="1"/>
    <col min="13073" max="13073" width="11.7109375" style="1" customWidth="1"/>
    <col min="13074" max="13074" width="18.140625" style="1" customWidth="1"/>
    <col min="13075" max="13075" width="27.85546875" style="1" customWidth="1"/>
    <col min="13076" max="13076" width="34.140625" style="1" customWidth="1"/>
    <col min="13077" max="13310" width="9.140625" style="1"/>
    <col min="13311" max="13311" width="16" style="1" customWidth="1"/>
    <col min="13312" max="13312" width="7.140625" style="1" customWidth="1"/>
    <col min="13313" max="13313" width="9.140625" style="1"/>
    <col min="13314" max="13314" width="11.28515625" style="1" customWidth="1"/>
    <col min="13315" max="13315" width="6.5703125" style="1" customWidth="1"/>
    <col min="13316" max="13316" width="11.85546875" style="1" customWidth="1"/>
    <col min="13317" max="13317" width="6.85546875" style="1" customWidth="1"/>
    <col min="13318" max="13318" width="7.28515625" style="1" customWidth="1"/>
    <col min="13319" max="13319" width="7.7109375" style="1" customWidth="1"/>
    <col min="13320" max="13320" width="7.85546875" style="1" customWidth="1"/>
    <col min="13321" max="13321" width="7.28515625" style="1" customWidth="1"/>
    <col min="13322" max="13322" width="6.85546875" style="1" customWidth="1"/>
    <col min="13323" max="13323" width="6.7109375" style="1" customWidth="1"/>
    <col min="13324" max="13325" width="9.28515625" style="1" customWidth="1"/>
    <col min="13326" max="13326" width="10.5703125" style="1" customWidth="1"/>
    <col min="13327" max="13328" width="10.85546875" style="1" customWidth="1"/>
    <col min="13329" max="13329" width="11.7109375" style="1" customWidth="1"/>
    <col min="13330" max="13330" width="18.140625" style="1" customWidth="1"/>
    <col min="13331" max="13331" width="27.85546875" style="1" customWidth="1"/>
    <col min="13332" max="13332" width="34.140625" style="1" customWidth="1"/>
    <col min="13333" max="13566" width="9.140625" style="1"/>
    <col min="13567" max="13567" width="16" style="1" customWidth="1"/>
    <col min="13568" max="13568" width="7.140625" style="1" customWidth="1"/>
    <col min="13569" max="13569" width="9.140625" style="1"/>
    <col min="13570" max="13570" width="11.28515625" style="1" customWidth="1"/>
    <col min="13571" max="13571" width="6.5703125" style="1" customWidth="1"/>
    <col min="13572" max="13572" width="11.85546875" style="1" customWidth="1"/>
    <col min="13573" max="13573" width="6.85546875" style="1" customWidth="1"/>
    <col min="13574" max="13574" width="7.28515625" style="1" customWidth="1"/>
    <col min="13575" max="13575" width="7.7109375" style="1" customWidth="1"/>
    <col min="13576" max="13576" width="7.85546875" style="1" customWidth="1"/>
    <col min="13577" max="13577" width="7.28515625" style="1" customWidth="1"/>
    <col min="13578" max="13578" width="6.85546875" style="1" customWidth="1"/>
    <col min="13579" max="13579" width="6.7109375" style="1" customWidth="1"/>
    <col min="13580" max="13581" width="9.28515625" style="1" customWidth="1"/>
    <col min="13582" max="13582" width="10.5703125" style="1" customWidth="1"/>
    <col min="13583" max="13584" width="10.85546875" style="1" customWidth="1"/>
    <col min="13585" max="13585" width="11.7109375" style="1" customWidth="1"/>
    <col min="13586" max="13586" width="18.140625" style="1" customWidth="1"/>
    <col min="13587" max="13587" width="27.85546875" style="1" customWidth="1"/>
    <col min="13588" max="13588" width="34.140625" style="1" customWidth="1"/>
    <col min="13589" max="13822" width="9.140625" style="1"/>
    <col min="13823" max="13823" width="16" style="1" customWidth="1"/>
    <col min="13824" max="13824" width="7.140625" style="1" customWidth="1"/>
    <col min="13825" max="13825" width="9.140625" style="1"/>
    <col min="13826" max="13826" width="11.28515625" style="1" customWidth="1"/>
    <col min="13827" max="13827" width="6.5703125" style="1" customWidth="1"/>
    <col min="13828" max="13828" width="11.85546875" style="1" customWidth="1"/>
    <col min="13829" max="13829" width="6.85546875" style="1" customWidth="1"/>
    <col min="13830" max="13830" width="7.28515625" style="1" customWidth="1"/>
    <col min="13831" max="13831" width="7.7109375" style="1" customWidth="1"/>
    <col min="13832" max="13832" width="7.85546875" style="1" customWidth="1"/>
    <col min="13833" max="13833" width="7.28515625" style="1" customWidth="1"/>
    <col min="13834" max="13834" width="6.85546875" style="1" customWidth="1"/>
    <col min="13835" max="13835" width="6.7109375" style="1" customWidth="1"/>
    <col min="13836" max="13837" width="9.28515625" style="1" customWidth="1"/>
    <col min="13838" max="13838" width="10.5703125" style="1" customWidth="1"/>
    <col min="13839" max="13840" width="10.85546875" style="1" customWidth="1"/>
    <col min="13841" max="13841" width="11.7109375" style="1" customWidth="1"/>
    <col min="13842" max="13842" width="18.140625" style="1" customWidth="1"/>
    <col min="13843" max="13843" width="27.85546875" style="1" customWidth="1"/>
    <col min="13844" max="13844" width="34.140625" style="1" customWidth="1"/>
    <col min="13845" max="14078" width="9.140625" style="1"/>
    <col min="14079" max="14079" width="16" style="1" customWidth="1"/>
    <col min="14080" max="14080" width="7.140625" style="1" customWidth="1"/>
    <col min="14081" max="14081" width="9.140625" style="1"/>
    <col min="14082" max="14082" width="11.28515625" style="1" customWidth="1"/>
    <col min="14083" max="14083" width="6.5703125" style="1" customWidth="1"/>
    <col min="14084" max="14084" width="11.85546875" style="1" customWidth="1"/>
    <col min="14085" max="14085" width="6.85546875" style="1" customWidth="1"/>
    <col min="14086" max="14086" width="7.28515625" style="1" customWidth="1"/>
    <col min="14087" max="14087" width="7.7109375" style="1" customWidth="1"/>
    <col min="14088" max="14088" width="7.85546875" style="1" customWidth="1"/>
    <col min="14089" max="14089" width="7.28515625" style="1" customWidth="1"/>
    <col min="14090" max="14090" width="6.85546875" style="1" customWidth="1"/>
    <col min="14091" max="14091" width="6.7109375" style="1" customWidth="1"/>
    <col min="14092" max="14093" width="9.28515625" style="1" customWidth="1"/>
    <col min="14094" max="14094" width="10.5703125" style="1" customWidth="1"/>
    <col min="14095" max="14096" width="10.85546875" style="1" customWidth="1"/>
    <col min="14097" max="14097" width="11.7109375" style="1" customWidth="1"/>
    <col min="14098" max="14098" width="18.140625" style="1" customWidth="1"/>
    <col min="14099" max="14099" width="27.85546875" style="1" customWidth="1"/>
    <col min="14100" max="14100" width="34.140625" style="1" customWidth="1"/>
    <col min="14101" max="14334" width="9.140625" style="1"/>
    <col min="14335" max="14335" width="16" style="1" customWidth="1"/>
    <col min="14336" max="14336" width="7.140625" style="1" customWidth="1"/>
    <col min="14337" max="14337" width="9.140625" style="1"/>
    <col min="14338" max="14338" width="11.28515625" style="1" customWidth="1"/>
    <col min="14339" max="14339" width="6.5703125" style="1" customWidth="1"/>
    <col min="14340" max="14340" width="11.85546875" style="1" customWidth="1"/>
    <col min="14341" max="14341" width="6.85546875" style="1" customWidth="1"/>
    <col min="14342" max="14342" width="7.28515625" style="1" customWidth="1"/>
    <col min="14343" max="14343" width="7.7109375" style="1" customWidth="1"/>
    <col min="14344" max="14344" width="7.85546875" style="1" customWidth="1"/>
    <col min="14345" max="14345" width="7.28515625" style="1" customWidth="1"/>
    <col min="14346" max="14346" width="6.85546875" style="1" customWidth="1"/>
    <col min="14347" max="14347" width="6.7109375" style="1" customWidth="1"/>
    <col min="14348" max="14349" width="9.28515625" style="1" customWidth="1"/>
    <col min="14350" max="14350" width="10.5703125" style="1" customWidth="1"/>
    <col min="14351" max="14352" width="10.85546875" style="1" customWidth="1"/>
    <col min="14353" max="14353" width="11.7109375" style="1" customWidth="1"/>
    <col min="14354" max="14354" width="18.140625" style="1" customWidth="1"/>
    <col min="14355" max="14355" width="27.85546875" style="1" customWidth="1"/>
    <col min="14356" max="14356" width="34.140625" style="1" customWidth="1"/>
    <col min="14357" max="14590" width="9.140625" style="1"/>
    <col min="14591" max="14591" width="16" style="1" customWidth="1"/>
    <col min="14592" max="14592" width="7.140625" style="1" customWidth="1"/>
    <col min="14593" max="14593" width="9.140625" style="1"/>
    <col min="14594" max="14594" width="11.28515625" style="1" customWidth="1"/>
    <col min="14595" max="14595" width="6.5703125" style="1" customWidth="1"/>
    <col min="14596" max="14596" width="11.85546875" style="1" customWidth="1"/>
    <col min="14597" max="14597" width="6.85546875" style="1" customWidth="1"/>
    <col min="14598" max="14598" width="7.28515625" style="1" customWidth="1"/>
    <col min="14599" max="14599" width="7.7109375" style="1" customWidth="1"/>
    <col min="14600" max="14600" width="7.85546875" style="1" customWidth="1"/>
    <col min="14601" max="14601" width="7.28515625" style="1" customWidth="1"/>
    <col min="14602" max="14602" width="6.85546875" style="1" customWidth="1"/>
    <col min="14603" max="14603" width="6.7109375" style="1" customWidth="1"/>
    <col min="14604" max="14605" width="9.28515625" style="1" customWidth="1"/>
    <col min="14606" max="14606" width="10.5703125" style="1" customWidth="1"/>
    <col min="14607" max="14608" width="10.85546875" style="1" customWidth="1"/>
    <col min="14609" max="14609" width="11.7109375" style="1" customWidth="1"/>
    <col min="14610" max="14610" width="18.140625" style="1" customWidth="1"/>
    <col min="14611" max="14611" width="27.85546875" style="1" customWidth="1"/>
    <col min="14612" max="14612" width="34.140625" style="1" customWidth="1"/>
    <col min="14613" max="14846" width="9.140625" style="1"/>
    <col min="14847" max="14847" width="16" style="1" customWidth="1"/>
    <col min="14848" max="14848" width="7.140625" style="1" customWidth="1"/>
    <col min="14849" max="14849" width="9.140625" style="1"/>
    <col min="14850" max="14850" width="11.28515625" style="1" customWidth="1"/>
    <col min="14851" max="14851" width="6.5703125" style="1" customWidth="1"/>
    <col min="14852" max="14852" width="11.85546875" style="1" customWidth="1"/>
    <col min="14853" max="14853" width="6.85546875" style="1" customWidth="1"/>
    <col min="14854" max="14854" width="7.28515625" style="1" customWidth="1"/>
    <col min="14855" max="14855" width="7.7109375" style="1" customWidth="1"/>
    <col min="14856" max="14856" width="7.85546875" style="1" customWidth="1"/>
    <col min="14857" max="14857" width="7.28515625" style="1" customWidth="1"/>
    <col min="14858" max="14858" width="6.85546875" style="1" customWidth="1"/>
    <col min="14859" max="14859" width="6.7109375" style="1" customWidth="1"/>
    <col min="14860" max="14861" width="9.28515625" style="1" customWidth="1"/>
    <col min="14862" max="14862" width="10.5703125" style="1" customWidth="1"/>
    <col min="14863" max="14864" width="10.85546875" style="1" customWidth="1"/>
    <col min="14865" max="14865" width="11.7109375" style="1" customWidth="1"/>
    <col min="14866" max="14866" width="18.140625" style="1" customWidth="1"/>
    <col min="14867" max="14867" width="27.85546875" style="1" customWidth="1"/>
    <col min="14868" max="14868" width="34.140625" style="1" customWidth="1"/>
    <col min="14869" max="15102" width="9.140625" style="1"/>
    <col min="15103" max="15103" width="16" style="1" customWidth="1"/>
    <col min="15104" max="15104" width="7.140625" style="1" customWidth="1"/>
    <col min="15105" max="15105" width="9.140625" style="1"/>
    <col min="15106" max="15106" width="11.28515625" style="1" customWidth="1"/>
    <col min="15107" max="15107" width="6.5703125" style="1" customWidth="1"/>
    <col min="15108" max="15108" width="11.85546875" style="1" customWidth="1"/>
    <col min="15109" max="15109" width="6.85546875" style="1" customWidth="1"/>
    <col min="15110" max="15110" width="7.28515625" style="1" customWidth="1"/>
    <col min="15111" max="15111" width="7.7109375" style="1" customWidth="1"/>
    <col min="15112" max="15112" width="7.85546875" style="1" customWidth="1"/>
    <col min="15113" max="15113" width="7.28515625" style="1" customWidth="1"/>
    <col min="15114" max="15114" width="6.85546875" style="1" customWidth="1"/>
    <col min="15115" max="15115" width="6.7109375" style="1" customWidth="1"/>
    <col min="15116" max="15117" width="9.28515625" style="1" customWidth="1"/>
    <col min="15118" max="15118" width="10.5703125" style="1" customWidth="1"/>
    <col min="15119" max="15120" width="10.85546875" style="1" customWidth="1"/>
    <col min="15121" max="15121" width="11.7109375" style="1" customWidth="1"/>
    <col min="15122" max="15122" width="18.140625" style="1" customWidth="1"/>
    <col min="15123" max="15123" width="27.85546875" style="1" customWidth="1"/>
    <col min="15124" max="15124" width="34.140625" style="1" customWidth="1"/>
    <col min="15125" max="15358" width="9.140625" style="1"/>
    <col min="15359" max="15359" width="16" style="1" customWidth="1"/>
    <col min="15360" max="15360" width="7.140625" style="1" customWidth="1"/>
    <col min="15361" max="15361" width="9.140625" style="1"/>
    <col min="15362" max="15362" width="11.28515625" style="1" customWidth="1"/>
    <col min="15363" max="15363" width="6.5703125" style="1" customWidth="1"/>
    <col min="15364" max="15364" width="11.85546875" style="1" customWidth="1"/>
    <col min="15365" max="15365" width="6.85546875" style="1" customWidth="1"/>
    <col min="15366" max="15366" width="7.28515625" style="1" customWidth="1"/>
    <col min="15367" max="15367" width="7.7109375" style="1" customWidth="1"/>
    <col min="15368" max="15368" width="7.85546875" style="1" customWidth="1"/>
    <col min="15369" max="15369" width="7.28515625" style="1" customWidth="1"/>
    <col min="15370" max="15370" width="6.85546875" style="1" customWidth="1"/>
    <col min="15371" max="15371" width="6.7109375" style="1" customWidth="1"/>
    <col min="15372" max="15373" width="9.28515625" style="1" customWidth="1"/>
    <col min="15374" max="15374" width="10.5703125" style="1" customWidth="1"/>
    <col min="15375" max="15376" width="10.85546875" style="1" customWidth="1"/>
    <col min="15377" max="15377" width="11.7109375" style="1" customWidth="1"/>
    <col min="15378" max="15378" width="18.140625" style="1" customWidth="1"/>
    <col min="15379" max="15379" width="27.85546875" style="1" customWidth="1"/>
    <col min="15380" max="15380" width="34.140625" style="1" customWidth="1"/>
    <col min="15381" max="15614" width="9.140625" style="1"/>
    <col min="15615" max="15615" width="16" style="1" customWidth="1"/>
    <col min="15616" max="15616" width="7.140625" style="1" customWidth="1"/>
    <col min="15617" max="15617" width="9.140625" style="1"/>
    <col min="15618" max="15618" width="11.28515625" style="1" customWidth="1"/>
    <col min="15619" max="15619" width="6.5703125" style="1" customWidth="1"/>
    <col min="15620" max="15620" width="11.85546875" style="1" customWidth="1"/>
    <col min="15621" max="15621" width="6.85546875" style="1" customWidth="1"/>
    <col min="15622" max="15622" width="7.28515625" style="1" customWidth="1"/>
    <col min="15623" max="15623" width="7.7109375" style="1" customWidth="1"/>
    <col min="15624" max="15624" width="7.85546875" style="1" customWidth="1"/>
    <col min="15625" max="15625" width="7.28515625" style="1" customWidth="1"/>
    <col min="15626" max="15626" width="6.85546875" style="1" customWidth="1"/>
    <col min="15627" max="15627" width="6.7109375" style="1" customWidth="1"/>
    <col min="15628" max="15629" width="9.28515625" style="1" customWidth="1"/>
    <col min="15630" max="15630" width="10.5703125" style="1" customWidth="1"/>
    <col min="15631" max="15632" width="10.85546875" style="1" customWidth="1"/>
    <col min="15633" max="15633" width="11.7109375" style="1" customWidth="1"/>
    <col min="15634" max="15634" width="18.140625" style="1" customWidth="1"/>
    <col min="15635" max="15635" width="27.85546875" style="1" customWidth="1"/>
    <col min="15636" max="15636" width="34.140625" style="1" customWidth="1"/>
    <col min="15637" max="15870" width="9.140625" style="1"/>
    <col min="15871" max="15871" width="16" style="1" customWidth="1"/>
    <col min="15872" max="15872" width="7.140625" style="1" customWidth="1"/>
    <col min="15873" max="15873" width="9.140625" style="1"/>
    <col min="15874" max="15874" width="11.28515625" style="1" customWidth="1"/>
    <col min="15875" max="15875" width="6.5703125" style="1" customWidth="1"/>
    <col min="15876" max="15876" width="11.85546875" style="1" customWidth="1"/>
    <col min="15877" max="15877" width="6.85546875" style="1" customWidth="1"/>
    <col min="15878" max="15878" width="7.28515625" style="1" customWidth="1"/>
    <col min="15879" max="15879" width="7.7109375" style="1" customWidth="1"/>
    <col min="15880" max="15880" width="7.85546875" style="1" customWidth="1"/>
    <col min="15881" max="15881" width="7.28515625" style="1" customWidth="1"/>
    <col min="15882" max="15882" width="6.85546875" style="1" customWidth="1"/>
    <col min="15883" max="15883" width="6.7109375" style="1" customWidth="1"/>
    <col min="15884" max="15885" width="9.28515625" style="1" customWidth="1"/>
    <col min="15886" max="15886" width="10.5703125" style="1" customWidth="1"/>
    <col min="15887" max="15888" width="10.85546875" style="1" customWidth="1"/>
    <col min="15889" max="15889" width="11.7109375" style="1" customWidth="1"/>
    <col min="15890" max="15890" width="18.140625" style="1" customWidth="1"/>
    <col min="15891" max="15891" width="27.85546875" style="1" customWidth="1"/>
    <col min="15892" max="15892" width="34.140625" style="1" customWidth="1"/>
    <col min="15893" max="16126" width="9.140625" style="1"/>
    <col min="16127" max="16127" width="16" style="1" customWidth="1"/>
    <col min="16128" max="16128" width="7.140625" style="1" customWidth="1"/>
    <col min="16129" max="16129" width="9.140625" style="1"/>
    <col min="16130" max="16130" width="11.28515625" style="1" customWidth="1"/>
    <col min="16131" max="16131" width="6.5703125" style="1" customWidth="1"/>
    <col min="16132" max="16132" width="11.85546875" style="1" customWidth="1"/>
    <col min="16133" max="16133" width="6.85546875" style="1" customWidth="1"/>
    <col min="16134" max="16134" width="7.28515625" style="1" customWidth="1"/>
    <col min="16135" max="16135" width="7.7109375" style="1" customWidth="1"/>
    <col min="16136" max="16136" width="7.85546875" style="1" customWidth="1"/>
    <col min="16137" max="16137" width="7.28515625" style="1" customWidth="1"/>
    <col min="16138" max="16138" width="6.85546875" style="1" customWidth="1"/>
    <col min="16139" max="16139" width="6.7109375" style="1" customWidth="1"/>
    <col min="16140" max="16141" width="9.28515625" style="1" customWidth="1"/>
    <col min="16142" max="16142" width="10.5703125" style="1" customWidth="1"/>
    <col min="16143" max="16144" width="10.85546875" style="1" customWidth="1"/>
    <col min="16145" max="16145" width="11.7109375" style="1" customWidth="1"/>
    <col min="16146" max="16146" width="18.140625" style="1" customWidth="1"/>
    <col min="16147" max="16147" width="27.85546875" style="1" customWidth="1"/>
    <col min="16148" max="16148" width="34.140625" style="1" customWidth="1"/>
    <col min="16149" max="16384" width="9.140625" style="1"/>
  </cols>
  <sheetData>
    <row r="1" spans="1:21" ht="148.5" customHeight="1">
      <c r="A1" s="12" t="s">
        <v>0</v>
      </c>
      <c r="B1" s="12" t="s">
        <v>1</v>
      </c>
      <c r="C1" s="35" t="s">
        <v>2</v>
      </c>
      <c r="D1" s="35"/>
      <c r="E1" s="12" t="s">
        <v>3</v>
      </c>
      <c r="F1" s="13" t="s">
        <v>4</v>
      </c>
      <c r="G1" s="12" t="s">
        <v>5</v>
      </c>
      <c r="H1" s="12" t="s">
        <v>6</v>
      </c>
      <c r="I1" s="14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5"/>
    </row>
    <row r="2" spans="1:21" ht="114" customHeight="1">
      <c r="A2" s="15" t="s">
        <v>216</v>
      </c>
      <c r="B2" s="11" t="s">
        <v>41</v>
      </c>
      <c r="C2" s="32" t="s">
        <v>160</v>
      </c>
      <c r="D2" s="32"/>
      <c r="E2" s="16" t="s">
        <v>161</v>
      </c>
      <c r="F2" s="17" t="s">
        <v>19</v>
      </c>
      <c r="G2" s="18">
        <v>21</v>
      </c>
      <c r="H2" s="18">
        <v>233</v>
      </c>
      <c r="I2" s="18"/>
      <c r="J2" s="19">
        <f>SUM(G2:I2)</f>
        <v>254</v>
      </c>
      <c r="K2" s="17" t="s">
        <v>20</v>
      </c>
      <c r="L2" s="17" t="s">
        <v>21</v>
      </c>
      <c r="M2" s="20">
        <v>658.84</v>
      </c>
      <c r="N2" s="21">
        <v>4</v>
      </c>
      <c r="O2" s="22">
        <f t="shared" ref="O2:O60" si="0">M2*N2</f>
        <v>2635.36</v>
      </c>
      <c r="P2" s="22">
        <f>O2*10/100</f>
        <v>263.536</v>
      </c>
      <c r="Q2" s="22">
        <f>O2+P2</f>
        <v>2898.8960000000002</v>
      </c>
      <c r="R2" s="22">
        <f>((Q2*13)/100)+Q2</f>
        <v>3275.7524800000001</v>
      </c>
      <c r="S2" s="20" t="s">
        <v>202</v>
      </c>
      <c r="T2" s="19" t="s">
        <v>36</v>
      </c>
      <c r="U2" s="5"/>
    </row>
    <row r="3" spans="1:21" ht="72.75" customHeight="1">
      <c r="A3" s="15" t="s">
        <v>112</v>
      </c>
      <c r="B3" s="11" t="s">
        <v>42</v>
      </c>
      <c r="C3" s="32" t="s">
        <v>157</v>
      </c>
      <c r="D3" s="32"/>
      <c r="E3" s="23">
        <v>1</v>
      </c>
      <c r="F3" s="17" t="s">
        <v>24</v>
      </c>
      <c r="G3" s="18">
        <v>2.1</v>
      </c>
      <c r="H3" s="18"/>
      <c r="I3" s="18">
        <v>13.4</v>
      </c>
      <c r="J3" s="19">
        <f t="shared" ref="J3:J62" si="1">SUM(G3:I3)</f>
        <v>15.5</v>
      </c>
      <c r="K3" s="17" t="s">
        <v>20</v>
      </c>
      <c r="L3" s="17" t="s">
        <v>21</v>
      </c>
      <c r="M3" s="20">
        <v>31.2</v>
      </c>
      <c r="N3" s="21">
        <v>4</v>
      </c>
      <c r="O3" s="22">
        <f t="shared" ref="O3" si="2">M3*N3</f>
        <v>124.8</v>
      </c>
      <c r="P3" s="22">
        <f t="shared" ref="P3" si="3">O3*10/100</f>
        <v>12.48</v>
      </c>
      <c r="Q3" s="22">
        <f t="shared" ref="Q3" si="4">O3+P3</f>
        <v>137.28</v>
      </c>
      <c r="R3" s="22">
        <f t="shared" ref="R3" si="5">((Q3*13)/100)+Q3</f>
        <v>155.12639999999999</v>
      </c>
      <c r="S3" s="20" t="s">
        <v>148</v>
      </c>
      <c r="T3" s="19" t="s">
        <v>36</v>
      </c>
      <c r="U3" s="6"/>
    </row>
    <row r="4" spans="1:21" ht="54" customHeight="1">
      <c r="A4" s="15" t="s">
        <v>112</v>
      </c>
      <c r="B4" s="11" t="s">
        <v>43</v>
      </c>
      <c r="C4" s="32" t="s">
        <v>185</v>
      </c>
      <c r="D4" s="32"/>
      <c r="E4" s="23">
        <v>4</v>
      </c>
      <c r="F4" s="17" t="s">
        <v>24</v>
      </c>
      <c r="G4" s="18">
        <v>12.4</v>
      </c>
      <c r="H4" s="18">
        <v>209.6</v>
      </c>
      <c r="I4" s="18"/>
      <c r="J4" s="19">
        <f t="shared" si="1"/>
        <v>222</v>
      </c>
      <c r="K4" s="17" t="s">
        <v>20</v>
      </c>
      <c r="L4" s="17" t="s">
        <v>21</v>
      </c>
      <c r="M4" s="20">
        <v>212.39</v>
      </c>
      <c r="N4" s="21">
        <v>2</v>
      </c>
      <c r="O4" s="22">
        <f t="shared" ref="O4" si="6">M4*N4</f>
        <v>424.78</v>
      </c>
      <c r="P4" s="22">
        <f t="shared" ref="P4" si="7">O4*10/100</f>
        <v>42.477999999999994</v>
      </c>
      <c r="Q4" s="22">
        <f t="shared" ref="Q4" si="8">O4+P4</f>
        <v>467.25799999999998</v>
      </c>
      <c r="R4" s="22">
        <f t="shared" ref="R4" si="9">((Q4*13)/100)+Q4</f>
        <v>528.00153999999998</v>
      </c>
      <c r="S4" s="20" t="s">
        <v>186</v>
      </c>
      <c r="T4" s="19" t="s">
        <v>36</v>
      </c>
      <c r="U4" s="6"/>
    </row>
    <row r="5" spans="1:21" ht="72.75" customHeight="1">
      <c r="A5" s="15" t="s">
        <v>112</v>
      </c>
      <c r="B5" s="11" t="s">
        <v>44</v>
      </c>
      <c r="C5" s="32" t="s">
        <v>187</v>
      </c>
      <c r="D5" s="32"/>
      <c r="E5" s="23">
        <v>1</v>
      </c>
      <c r="F5" s="17" t="s">
        <v>24</v>
      </c>
      <c r="G5" s="18">
        <v>10.4</v>
      </c>
      <c r="H5" s="18">
        <v>203.6</v>
      </c>
      <c r="I5" s="18"/>
      <c r="J5" s="19">
        <f t="shared" si="1"/>
        <v>214</v>
      </c>
      <c r="K5" s="17" t="s">
        <v>20</v>
      </c>
      <c r="L5" s="17" t="s">
        <v>21</v>
      </c>
      <c r="M5" s="20">
        <v>204.41</v>
      </c>
      <c r="N5" s="21">
        <v>2</v>
      </c>
      <c r="O5" s="22">
        <f t="shared" ref="O5" si="10">M5*N5</f>
        <v>408.82</v>
      </c>
      <c r="P5" s="22">
        <f t="shared" ref="P5" si="11">O5*10/100</f>
        <v>40.881999999999998</v>
      </c>
      <c r="Q5" s="22">
        <f t="shared" ref="Q5" si="12">O5+P5</f>
        <v>449.702</v>
      </c>
      <c r="R5" s="22">
        <f t="shared" ref="R5" si="13">((Q5*13)/100)+Q5</f>
        <v>508.16325999999998</v>
      </c>
      <c r="S5" s="20" t="s">
        <v>186</v>
      </c>
      <c r="T5" s="19" t="s">
        <v>36</v>
      </c>
      <c r="U5" s="6"/>
    </row>
    <row r="6" spans="1:21" ht="76.5" customHeight="1">
      <c r="A6" s="15" t="s">
        <v>35</v>
      </c>
      <c r="B6" s="11" t="s">
        <v>45</v>
      </c>
      <c r="C6" s="32" t="s">
        <v>200</v>
      </c>
      <c r="D6" s="32"/>
      <c r="E6" s="16">
        <v>1</v>
      </c>
      <c r="F6" s="17" t="s">
        <v>24</v>
      </c>
      <c r="G6" s="18">
        <v>2</v>
      </c>
      <c r="H6" s="18">
        <v>40</v>
      </c>
      <c r="I6" s="18"/>
      <c r="J6" s="19">
        <f t="shared" si="1"/>
        <v>42</v>
      </c>
      <c r="K6" s="17" t="s">
        <v>20</v>
      </c>
      <c r="L6" s="17" t="s">
        <v>21</v>
      </c>
      <c r="M6" s="20">
        <v>54.81</v>
      </c>
      <c r="N6" s="21">
        <v>4</v>
      </c>
      <c r="O6" s="22">
        <f t="shared" si="0"/>
        <v>219.24</v>
      </c>
      <c r="P6" s="22">
        <f t="shared" ref="P6:P60" si="14">O6*10/100</f>
        <v>21.923999999999999</v>
      </c>
      <c r="Q6" s="22">
        <f t="shared" ref="Q6:Q60" si="15">O6+P6</f>
        <v>241.16400000000002</v>
      </c>
      <c r="R6" s="22">
        <f t="shared" ref="R6:R60" si="16">((Q6*13)/100)+Q6</f>
        <v>272.51532000000003</v>
      </c>
      <c r="S6" s="20" t="s">
        <v>204</v>
      </c>
      <c r="T6" s="19" t="s">
        <v>36</v>
      </c>
      <c r="U6" s="5"/>
    </row>
    <row r="7" spans="1:21" ht="76.5" customHeight="1">
      <c r="A7" s="15" t="s">
        <v>35</v>
      </c>
      <c r="B7" s="11" t="s">
        <v>46</v>
      </c>
      <c r="C7" s="32" t="s">
        <v>201</v>
      </c>
      <c r="D7" s="32"/>
      <c r="E7" s="16">
        <v>1</v>
      </c>
      <c r="F7" s="17" t="s">
        <v>24</v>
      </c>
      <c r="G7" s="18">
        <v>2</v>
      </c>
      <c r="H7" s="18">
        <v>46</v>
      </c>
      <c r="I7" s="18"/>
      <c r="J7" s="19">
        <f t="shared" si="1"/>
        <v>48</v>
      </c>
      <c r="K7" s="17" t="s">
        <v>20</v>
      </c>
      <c r="L7" s="17" t="s">
        <v>21</v>
      </c>
      <c r="M7" s="20">
        <v>60.48</v>
      </c>
      <c r="N7" s="21">
        <v>3</v>
      </c>
      <c r="O7" s="22">
        <f t="shared" ref="O7" si="17">M7*N7</f>
        <v>181.44</v>
      </c>
      <c r="P7" s="22">
        <f t="shared" ref="P7" si="18">O7*10/100</f>
        <v>18.144000000000002</v>
      </c>
      <c r="Q7" s="22">
        <f t="shared" ref="Q7" si="19">O7+P7</f>
        <v>199.584</v>
      </c>
      <c r="R7" s="22">
        <f t="shared" ref="R7" si="20">((Q7*13)/100)+Q7</f>
        <v>225.52992</v>
      </c>
      <c r="S7" s="20" t="s">
        <v>205</v>
      </c>
      <c r="T7" s="19" t="s">
        <v>36</v>
      </c>
      <c r="U7" s="5"/>
    </row>
    <row r="8" spans="1:21" ht="76.5" customHeight="1">
      <c r="A8" s="15" t="s">
        <v>35</v>
      </c>
      <c r="B8" s="11" t="s">
        <v>47</v>
      </c>
      <c r="C8" s="32" t="s">
        <v>158</v>
      </c>
      <c r="D8" s="32"/>
      <c r="E8" s="16">
        <v>1</v>
      </c>
      <c r="F8" s="17" t="s">
        <v>24</v>
      </c>
      <c r="G8" s="18">
        <v>2</v>
      </c>
      <c r="H8" s="18">
        <v>25.6</v>
      </c>
      <c r="I8" s="18"/>
      <c r="J8" s="19">
        <f t="shared" si="1"/>
        <v>27.6</v>
      </c>
      <c r="K8" s="17" t="s">
        <v>20</v>
      </c>
      <c r="L8" s="17" t="s">
        <v>21</v>
      </c>
      <c r="M8" s="20">
        <v>41.2</v>
      </c>
      <c r="N8" s="21">
        <v>4</v>
      </c>
      <c r="O8" s="22">
        <f t="shared" ref="O8:O9" si="21">M8*N8</f>
        <v>164.8</v>
      </c>
      <c r="P8" s="22">
        <f t="shared" ref="P8:P9" si="22">O8*10/100</f>
        <v>16.48</v>
      </c>
      <c r="Q8" s="22">
        <f t="shared" ref="Q8:Q9" si="23">O8+P8</f>
        <v>181.28</v>
      </c>
      <c r="R8" s="22">
        <f t="shared" ref="R8:R9" si="24">((Q8*13)/100)+Q8</f>
        <v>204.84639999999999</v>
      </c>
      <c r="S8" s="20" t="s">
        <v>206</v>
      </c>
      <c r="T8" s="19" t="s">
        <v>36</v>
      </c>
      <c r="U8" s="6"/>
    </row>
    <row r="9" spans="1:21" ht="76.5" customHeight="1">
      <c r="A9" s="15" t="s">
        <v>35</v>
      </c>
      <c r="B9" s="11" t="s">
        <v>48</v>
      </c>
      <c r="C9" s="32" t="s">
        <v>188</v>
      </c>
      <c r="D9" s="32"/>
      <c r="E9" s="16">
        <v>2</v>
      </c>
      <c r="F9" s="17" t="s">
        <v>24</v>
      </c>
      <c r="G9" s="18">
        <v>9.6</v>
      </c>
      <c r="H9" s="18">
        <v>159.4</v>
      </c>
      <c r="I9" s="18"/>
      <c r="J9" s="19">
        <f t="shared" si="1"/>
        <v>169</v>
      </c>
      <c r="K9" s="17" t="s">
        <v>20</v>
      </c>
      <c r="L9" s="17" t="s">
        <v>21</v>
      </c>
      <c r="M9" s="20">
        <v>161.72</v>
      </c>
      <c r="N9" s="21">
        <v>1</v>
      </c>
      <c r="O9" s="22">
        <f t="shared" si="21"/>
        <v>161.72</v>
      </c>
      <c r="P9" s="22">
        <f t="shared" si="22"/>
        <v>16.172000000000001</v>
      </c>
      <c r="Q9" s="22">
        <f t="shared" si="23"/>
        <v>177.892</v>
      </c>
      <c r="R9" s="22">
        <f t="shared" si="24"/>
        <v>201.01795999999999</v>
      </c>
      <c r="S9" s="20" t="s">
        <v>159</v>
      </c>
      <c r="T9" s="19" t="s">
        <v>36</v>
      </c>
      <c r="U9" s="6"/>
    </row>
    <row r="10" spans="1:21" ht="73.5" customHeight="1">
      <c r="A10" s="15" t="s">
        <v>23</v>
      </c>
      <c r="B10" s="11" t="s">
        <v>49</v>
      </c>
      <c r="C10" s="32" t="s">
        <v>189</v>
      </c>
      <c r="D10" s="32"/>
      <c r="E10" s="16">
        <v>4</v>
      </c>
      <c r="F10" s="17" t="s">
        <v>24</v>
      </c>
      <c r="G10" s="18">
        <v>9</v>
      </c>
      <c r="H10" s="18">
        <v>78</v>
      </c>
      <c r="I10" s="18"/>
      <c r="J10" s="19">
        <f t="shared" si="1"/>
        <v>87</v>
      </c>
      <c r="K10" s="17" t="s">
        <v>20</v>
      </c>
      <c r="L10" s="17" t="s">
        <v>21</v>
      </c>
      <c r="M10" s="20">
        <v>84.11</v>
      </c>
      <c r="N10" s="21">
        <v>1</v>
      </c>
      <c r="O10" s="22">
        <f t="shared" si="0"/>
        <v>84.11</v>
      </c>
      <c r="P10" s="22">
        <f t="shared" si="14"/>
        <v>8.4109999999999996</v>
      </c>
      <c r="Q10" s="22">
        <f t="shared" si="15"/>
        <v>92.521000000000001</v>
      </c>
      <c r="R10" s="22">
        <f t="shared" si="16"/>
        <v>104.54873000000001</v>
      </c>
      <c r="S10" s="20" t="s">
        <v>159</v>
      </c>
      <c r="T10" s="19" t="s">
        <v>36</v>
      </c>
      <c r="U10" s="6"/>
    </row>
    <row r="11" spans="1:21" ht="84" customHeight="1">
      <c r="A11" s="15" t="s">
        <v>23</v>
      </c>
      <c r="B11" s="11" t="s">
        <v>50</v>
      </c>
      <c r="C11" s="32" t="s">
        <v>111</v>
      </c>
      <c r="D11" s="32"/>
      <c r="E11" s="16">
        <v>1</v>
      </c>
      <c r="F11" s="17" t="s">
        <v>24</v>
      </c>
      <c r="G11" s="18">
        <v>4.8</v>
      </c>
      <c r="H11" s="18">
        <v>20.8</v>
      </c>
      <c r="I11" s="18"/>
      <c r="J11" s="19">
        <f t="shared" si="1"/>
        <v>25.6</v>
      </c>
      <c r="K11" s="17" t="s">
        <v>20</v>
      </c>
      <c r="L11" s="17" t="s">
        <v>21</v>
      </c>
      <c r="M11" s="20">
        <v>39.9</v>
      </c>
      <c r="N11" s="21">
        <v>2</v>
      </c>
      <c r="O11" s="22">
        <f t="shared" si="0"/>
        <v>79.8</v>
      </c>
      <c r="P11" s="22">
        <f t="shared" si="14"/>
        <v>7.98</v>
      </c>
      <c r="Q11" s="22">
        <f t="shared" si="15"/>
        <v>87.78</v>
      </c>
      <c r="R11" s="22">
        <f t="shared" si="16"/>
        <v>99.191400000000002</v>
      </c>
      <c r="S11" s="20" t="s">
        <v>164</v>
      </c>
      <c r="T11" s="19" t="s">
        <v>22</v>
      </c>
      <c r="U11" s="6"/>
    </row>
    <row r="12" spans="1:21" ht="78" customHeight="1">
      <c r="A12" s="15" t="s">
        <v>23</v>
      </c>
      <c r="B12" s="11" t="s">
        <v>51</v>
      </c>
      <c r="C12" s="32" t="s">
        <v>162</v>
      </c>
      <c r="D12" s="32"/>
      <c r="E12" s="16">
        <v>2</v>
      </c>
      <c r="F12" s="17" t="s">
        <v>24</v>
      </c>
      <c r="G12" s="18">
        <v>5.8</v>
      </c>
      <c r="H12" s="18">
        <v>27.2</v>
      </c>
      <c r="I12" s="19"/>
      <c r="J12" s="19">
        <f t="shared" si="1"/>
        <v>33</v>
      </c>
      <c r="K12" s="17" t="s">
        <v>20</v>
      </c>
      <c r="L12" s="17" t="s">
        <v>21</v>
      </c>
      <c r="M12" s="20">
        <v>47.1</v>
      </c>
      <c r="N12" s="21">
        <v>2</v>
      </c>
      <c r="O12" s="22">
        <f t="shared" si="0"/>
        <v>94.2</v>
      </c>
      <c r="P12" s="22">
        <f t="shared" si="14"/>
        <v>9.42</v>
      </c>
      <c r="Q12" s="22">
        <f t="shared" si="15"/>
        <v>103.62</v>
      </c>
      <c r="R12" s="22">
        <f t="shared" si="16"/>
        <v>117.09060000000001</v>
      </c>
      <c r="S12" s="20" t="s">
        <v>163</v>
      </c>
      <c r="T12" s="19" t="s">
        <v>22</v>
      </c>
      <c r="U12" s="6"/>
    </row>
    <row r="13" spans="1:21" ht="52.5" customHeight="1">
      <c r="A13" s="15" t="s">
        <v>23</v>
      </c>
      <c r="B13" s="11" t="s">
        <v>52</v>
      </c>
      <c r="C13" s="32" t="s">
        <v>166</v>
      </c>
      <c r="D13" s="32"/>
      <c r="E13" s="16">
        <v>1</v>
      </c>
      <c r="F13" s="17" t="s">
        <v>24</v>
      </c>
      <c r="G13" s="18">
        <v>4.8</v>
      </c>
      <c r="H13" s="18">
        <v>39.200000000000003</v>
      </c>
      <c r="I13" s="19"/>
      <c r="J13" s="19">
        <f t="shared" si="1"/>
        <v>44</v>
      </c>
      <c r="K13" s="17" t="s">
        <v>20</v>
      </c>
      <c r="L13" s="17" t="s">
        <v>21</v>
      </c>
      <c r="M13" s="20">
        <v>57.29</v>
      </c>
      <c r="N13" s="21">
        <v>4</v>
      </c>
      <c r="O13" s="22">
        <f t="shared" si="0"/>
        <v>229.16</v>
      </c>
      <c r="P13" s="22">
        <f t="shared" si="14"/>
        <v>22.916</v>
      </c>
      <c r="Q13" s="22">
        <f t="shared" si="15"/>
        <v>252.07599999999999</v>
      </c>
      <c r="R13" s="22">
        <f t="shared" si="16"/>
        <v>284.84587999999997</v>
      </c>
      <c r="S13" s="20" t="s">
        <v>207</v>
      </c>
      <c r="T13" s="19" t="s">
        <v>22</v>
      </c>
      <c r="U13" s="6"/>
    </row>
    <row r="14" spans="1:21" ht="51.75" customHeight="1">
      <c r="A14" s="15" t="s">
        <v>23</v>
      </c>
      <c r="B14" s="11" t="s">
        <v>53</v>
      </c>
      <c r="C14" s="32" t="s">
        <v>108</v>
      </c>
      <c r="D14" s="32"/>
      <c r="E14" s="16">
        <v>1</v>
      </c>
      <c r="F14" s="17" t="s">
        <v>24</v>
      </c>
      <c r="G14" s="18">
        <v>3.6</v>
      </c>
      <c r="H14" s="18">
        <v>8.8000000000000007</v>
      </c>
      <c r="I14" s="19"/>
      <c r="J14" s="19">
        <f t="shared" si="1"/>
        <v>12.4</v>
      </c>
      <c r="K14" s="17" t="s">
        <v>20</v>
      </c>
      <c r="L14" s="17" t="s">
        <v>21</v>
      </c>
      <c r="M14" s="20">
        <v>27.17</v>
      </c>
      <c r="N14" s="21">
        <v>2</v>
      </c>
      <c r="O14" s="22">
        <f t="shared" si="0"/>
        <v>54.34</v>
      </c>
      <c r="P14" s="22">
        <f t="shared" si="14"/>
        <v>5.4340000000000011</v>
      </c>
      <c r="Q14" s="22">
        <f t="shared" si="15"/>
        <v>59.774000000000001</v>
      </c>
      <c r="R14" s="22">
        <f t="shared" si="16"/>
        <v>67.544619999999995</v>
      </c>
      <c r="S14" s="20" t="s">
        <v>165</v>
      </c>
      <c r="T14" s="19" t="s">
        <v>22</v>
      </c>
      <c r="U14" s="6"/>
    </row>
    <row r="15" spans="1:21" ht="69" customHeight="1">
      <c r="A15" s="15" t="s">
        <v>217</v>
      </c>
      <c r="B15" s="11" t="s">
        <v>54</v>
      </c>
      <c r="C15" s="31" t="s">
        <v>191</v>
      </c>
      <c r="D15" s="31"/>
      <c r="E15" s="24">
        <v>4</v>
      </c>
      <c r="F15" s="17" t="s">
        <v>24</v>
      </c>
      <c r="G15" s="18">
        <v>5</v>
      </c>
      <c r="H15" s="18">
        <v>125.4</v>
      </c>
      <c r="I15" s="18"/>
      <c r="J15" s="19">
        <f t="shared" si="1"/>
        <v>130.4</v>
      </c>
      <c r="K15" s="17" t="s">
        <v>20</v>
      </c>
      <c r="L15" s="17" t="s">
        <v>21</v>
      </c>
      <c r="M15" s="20">
        <v>124.28</v>
      </c>
      <c r="N15" s="21">
        <v>1</v>
      </c>
      <c r="O15" s="22">
        <f t="shared" si="0"/>
        <v>124.28</v>
      </c>
      <c r="P15" s="22">
        <f t="shared" si="14"/>
        <v>12.427999999999999</v>
      </c>
      <c r="Q15" s="22">
        <f t="shared" si="15"/>
        <v>136.708</v>
      </c>
      <c r="R15" s="22">
        <f t="shared" si="16"/>
        <v>154.48004</v>
      </c>
      <c r="S15" s="20" t="s">
        <v>192</v>
      </c>
      <c r="T15" s="19" t="s">
        <v>22</v>
      </c>
      <c r="U15" s="6"/>
    </row>
    <row r="16" spans="1:21" ht="63.75" customHeight="1">
      <c r="A16" s="15" t="s">
        <v>217</v>
      </c>
      <c r="B16" s="11" t="s">
        <v>55</v>
      </c>
      <c r="C16" s="31" t="s">
        <v>105</v>
      </c>
      <c r="D16" s="31"/>
      <c r="E16" s="24" t="s">
        <v>40</v>
      </c>
      <c r="F16" s="17" t="s">
        <v>24</v>
      </c>
      <c r="G16" s="18">
        <v>1.4</v>
      </c>
      <c r="H16" s="18">
        <v>5.6</v>
      </c>
      <c r="I16" s="18"/>
      <c r="J16" s="19">
        <f t="shared" si="1"/>
        <v>7</v>
      </c>
      <c r="K16" s="17" t="s">
        <v>20</v>
      </c>
      <c r="L16" s="17" t="s">
        <v>21</v>
      </c>
      <c r="M16" s="20">
        <v>21.61</v>
      </c>
      <c r="N16" s="21">
        <v>5</v>
      </c>
      <c r="O16" s="22">
        <f t="shared" si="0"/>
        <v>108.05</v>
      </c>
      <c r="P16" s="22">
        <f t="shared" si="14"/>
        <v>10.805</v>
      </c>
      <c r="Q16" s="22">
        <f t="shared" si="15"/>
        <v>118.85499999999999</v>
      </c>
      <c r="R16" s="22">
        <f t="shared" si="16"/>
        <v>134.30615</v>
      </c>
      <c r="S16" s="20" t="s">
        <v>190</v>
      </c>
      <c r="T16" s="19" t="s">
        <v>22</v>
      </c>
      <c r="U16" s="5"/>
    </row>
    <row r="17" spans="1:21" ht="63.75" customHeight="1">
      <c r="A17" s="15" t="s">
        <v>217</v>
      </c>
      <c r="B17" s="11" t="s">
        <v>56</v>
      </c>
      <c r="C17" s="31" t="s">
        <v>149</v>
      </c>
      <c r="D17" s="31"/>
      <c r="E17" s="24">
        <v>2</v>
      </c>
      <c r="F17" s="17" t="s">
        <v>24</v>
      </c>
      <c r="G17" s="18">
        <v>4.4000000000000004</v>
      </c>
      <c r="H17" s="18">
        <v>62.4</v>
      </c>
      <c r="I17" s="18"/>
      <c r="J17" s="19">
        <f t="shared" si="1"/>
        <v>66.8</v>
      </c>
      <c r="K17" s="17" t="s">
        <v>20</v>
      </c>
      <c r="L17" s="17" t="s">
        <v>21</v>
      </c>
      <c r="M17" s="20">
        <v>64.05</v>
      </c>
      <c r="N17" s="21">
        <v>3</v>
      </c>
      <c r="O17" s="22">
        <f t="shared" ref="O17" si="25">M17*N17</f>
        <v>192.14999999999998</v>
      </c>
      <c r="P17" s="22">
        <f t="shared" ref="P17" si="26">O17*10/100</f>
        <v>19.214999999999996</v>
      </c>
      <c r="Q17" s="22">
        <f t="shared" ref="Q17" si="27">O17+P17</f>
        <v>211.36499999999998</v>
      </c>
      <c r="R17" s="22">
        <f t="shared" ref="R17" si="28">((Q17*13)/100)+Q17</f>
        <v>238.84244999999999</v>
      </c>
      <c r="S17" s="20" t="s">
        <v>208</v>
      </c>
      <c r="T17" s="19" t="s">
        <v>22</v>
      </c>
      <c r="U17" s="6"/>
    </row>
    <row r="18" spans="1:21" ht="63.75" customHeight="1">
      <c r="A18" s="15" t="s">
        <v>217</v>
      </c>
      <c r="B18" s="11" t="s">
        <v>57</v>
      </c>
      <c r="C18" s="31" t="s">
        <v>150</v>
      </c>
      <c r="D18" s="31"/>
      <c r="E18" s="24">
        <v>3</v>
      </c>
      <c r="F18" s="17" t="s">
        <v>24</v>
      </c>
      <c r="G18" s="18">
        <v>3.4</v>
      </c>
      <c r="H18" s="18">
        <v>50.6</v>
      </c>
      <c r="I18" s="18"/>
      <c r="J18" s="19">
        <f t="shared" si="1"/>
        <v>54</v>
      </c>
      <c r="K18" s="17" t="s">
        <v>20</v>
      </c>
      <c r="L18" s="17" t="s">
        <v>21</v>
      </c>
      <c r="M18" s="20">
        <v>51.74</v>
      </c>
      <c r="N18" s="21">
        <v>3</v>
      </c>
      <c r="O18" s="22">
        <f t="shared" ref="O18" si="29">M18*N18</f>
        <v>155.22</v>
      </c>
      <c r="P18" s="22">
        <f t="shared" ref="P18" si="30">O18*10/100</f>
        <v>15.522</v>
      </c>
      <c r="Q18" s="22">
        <f t="shared" ref="Q18" si="31">O18+P18</f>
        <v>170.74199999999999</v>
      </c>
      <c r="R18" s="22">
        <f t="shared" ref="R18" si="32">((Q18*13)/100)+Q18</f>
        <v>192.93845999999999</v>
      </c>
      <c r="S18" s="20" t="s">
        <v>209</v>
      </c>
      <c r="T18" s="19" t="s">
        <v>22</v>
      </c>
      <c r="U18" s="6"/>
    </row>
    <row r="19" spans="1:21" ht="63.75" customHeight="1">
      <c r="A19" s="10" t="s">
        <v>184</v>
      </c>
      <c r="B19" s="11" t="s">
        <v>58</v>
      </c>
      <c r="C19" s="31" t="s">
        <v>151</v>
      </c>
      <c r="D19" s="31"/>
      <c r="E19" s="24">
        <v>1</v>
      </c>
      <c r="F19" s="17" t="s">
        <v>24</v>
      </c>
      <c r="G19" s="18">
        <v>2.5</v>
      </c>
      <c r="H19" s="18">
        <v>25.5</v>
      </c>
      <c r="I19" s="18">
        <v>1.2</v>
      </c>
      <c r="J19" s="19">
        <f t="shared" si="1"/>
        <v>29.2</v>
      </c>
      <c r="K19" s="17" t="s">
        <v>20</v>
      </c>
      <c r="L19" s="17" t="s">
        <v>21</v>
      </c>
      <c r="M19" s="20">
        <v>42.95</v>
      </c>
      <c r="N19" s="21">
        <v>3</v>
      </c>
      <c r="O19" s="22">
        <f t="shared" ref="O19" si="33">M19*N19</f>
        <v>128.85000000000002</v>
      </c>
      <c r="P19" s="22">
        <f t="shared" ref="P19" si="34">O19*10/100</f>
        <v>12.885000000000002</v>
      </c>
      <c r="Q19" s="22">
        <f t="shared" ref="Q19" si="35">O19+P19</f>
        <v>141.73500000000001</v>
      </c>
      <c r="R19" s="22">
        <f t="shared" ref="R19" si="36">((Q19*13)/100)+Q19</f>
        <v>160.16055</v>
      </c>
      <c r="S19" s="20" t="s">
        <v>210</v>
      </c>
      <c r="T19" s="19" t="s">
        <v>22</v>
      </c>
      <c r="U19" s="6"/>
    </row>
    <row r="20" spans="1:21" ht="63.75" customHeight="1">
      <c r="A20" s="15" t="s">
        <v>23</v>
      </c>
      <c r="B20" s="11" t="s">
        <v>59</v>
      </c>
      <c r="C20" s="31" t="s">
        <v>167</v>
      </c>
      <c r="D20" s="31"/>
      <c r="E20" s="24">
        <v>1</v>
      </c>
      <c r="F20" s="17" t="s">
        <v>24</v>
      </c>
      <c r="G20" s="18">
        <v>2.5</v>
      </c>
      <c r="H20" s="18">
        <v>6.5</v>
      </c>
      <c r="I20" s="18"/>
      <c r="J20" s="19">
        <f t="shared" si="1"/>
        <v>9</v>
      </c>
      <c r="K20" s="17" t="s">
        <v>20</v>
      </c>
      <c r="L20" s="17" t="s">
        <v>21</v>
      </c>
      <c r="M20" s="20">
        <v>23.73</v>
      </c>
      <c r="N20" s="21">
        <v>4</v>
      </c>
      <c r="O20" s="22">
        <f t="shared" si="0"/>
        <v>94.92</v>
      </c>
      <c r="P20" s="22">
        <f t="shared" si="14"/>
        <v>9.4920000000000009</v>
      </c>
      <c r="Q20" s="22">
        <f t="shared" si="15"/>
        <v>104.41200000000001</v>
      </c>
      <c r="R20" s="22">
        <f t="shared" si="16"/>
        <v>117.98556000000001</v>
      </c>
      <c r="S20" s="20" t="s">
        <v>211</v>
      </c>
      <c r="T20" s="19" t="s">
        <v>22</v>
      </c>
      <c r="U20" s="5"/>
    </row>
    <row r="21" spans="1:21" ht="72.75" customHeight="1">
      <c r="A21" s="15" t="s">
        <v>218</v>
      </c>
      <c r="B21" s="11" t="s">
        <v>60</v>
      </c>
      <c r="C21" s="31" t="s">
        <v>152</v>
      </c>
      <c r="D21" s="31"/>
      <c r="E21" s="25" t="s">
        <v>153</v>
      </c>
      <c r="F21" s="17" t="s">
        <v>25</v>
      </c>
      <c r="G21" s="18">
        <v>3.6</v>
      </c>
      <c r="H21" s="18">
        <v>80.8</v>
      </c>
      <c r="I21" s="18"/>
      <c r="J21" s="19">
        <f t="shared" si="1"/>
        <v>84.399999999999991</v>
      </c>
      <c r="K21" s="17" t="s">
        <v>20</v>
      </c>
      <c r="L21" s="17" t="s">
        <v>21</v>
      </c>
      <c r="M21" s="20">
        <v>135.47999999999999</v>
      </c>
      <c r="N21" s="21">
        <v>3</v>
      </c>
      <c r="O21" s="22">
        <f t="shared" si="0"/>
        <v>406.43999999999994</v>
      </c>
      <c r="P21" s="22">
        <f t="shared" si="14"/>
        <v>40.643999999999998</v>
      </c>
      <c r="Q21" s="22">
        <f t="shared" si="15"/>
        <v>447.08399999999995</v>
      </c>
      <c r="R21" s="22">
        <f t="shared" si="16"/>
        <v>505.20491999999996</v>
      </c>
      <c r="S21" s="20" t="s">
        <v>210</v>
      </c>
      <c r="T21" s="19" t="s">
        <v>22</v>
      </c>
      <c r="U21" s="5"/>
    </row>
    <row r="22" spans="1:21" ht="49.5" customHeight="1">
      <c r="A22" s="15" t="s">
        <v>106</v>
      </c>
      <c r="B22" s="11" t="s">
        <v>61</v>
      </c>
      <c r="C22" s="31" t="s">
        <v>154</v>
      </c>
      <c r="D22" s="31"/>
      <c r="E22" s="25" t="s">
        <v>107</v>
      </c>
      <c r="F22" s="17" t="s">
        <v>24</v>
      </c>
      <c r="G22" s="18">
        <v>3.9</v>
      </c>
      <c r="H22" s="18">
        <v>108.9</v>
      </c>
      <c r="I22" s="18">
        <v>1.2</v>
      </c>
      <c r="J22" s="19">
        <f t="shared" si="1"/>
        <v>114.00000000000001</v>
      </c>
      <c r="K22" s="17" t="s">
        <v>20</v>
      </c>
      <c r="L22" s="17" t="s">
        <v>21</v>
      </c>
      <c r="M22" s="20">
        <v>108.68</v>
      </c>
      <c r="N22" s="21">
        <v>1</v>
      </c>
      <c r="O22" s="22">
        <f t="shared" si="0"/>
        <v>108.68</v>
      </c>
      <c r="P22" s="22">
        <f t="shared" si="14"/>
        <v>10.868000000000002</v>
      </c>
      <c r="Q22" s="22">
        <f t="shared" si="15"/>
        <v>119.548</v>
      </c>
      <c r="R22" s="22">
        <f t="shared" si="16"/>
        <v>135.08923999999999</v>
      </c>
      <c r="S22" s="20" t="s">
        <v>155</v>
      </c>
      <c r="T22" s="19" t="s">
        <v>22</v>
      </c>
      <c r="U22" s="6"/>
    </row>
    <row r="23" spans="1:21" ht="80.25" customHeight="1">
      <c r="A23" s="15" t="s">
        <v>217</v>
      </c>
      <c r="B23" s="11" t="s">
        <v>62</v>
      </c>
      <c r="C23" s="31" t="s">
        <v>156</v>
      </c>
      <c r="D23" s="31"/>
      <c r="E23" s="25" t="s">
        <v>107</v>
      </c>
      <c r="F23" s="17" t="s">
        <v>24</v>
      </c>
      <c r="G23" s="18">
        <v>7</v>
      </c>
      <c r="H23" s="18">
        <v>131</v>
      </c>
      <c r="I23" s="18"/>
      <c r="J23" s="19">
        <f t="shared" si="1"/>
        <v>138</v>
      </c>
      <c r="K23" s="17" t="s">
        <v>20</v>
      </c>
      <c r="L23" s="17" t="s">
        <v>21</v>
      </c>
      <c r="M23" s="20">
        <v>131.88</v>
      </c>
      <c r="N23" s="21">
        <v>1</v>
      </c>
      <c r="O23" s="22">
        <f t="shared" si="0"/>
        <v>131.88</v>
      </c>
      <c r="P23" s="22">
        <f t="shared" si="14"/>
        <v>13.187999999999999</v>
      </c>
      <c r="Q23" s="22">
        <f t="shared" si="15"/>
        <v>145.06799999999998</v>
      </c>
      <c r="R23" s="22">
        <f t="shared" si="16"/>
        <v>163.92683999999997</v>
      </c>
      <c r="S23" s="20" t="s">
        <v>155</v>
      </c>
      <c r="T23" s="19" t="s">
        <v>22</v>
      </c>
      <c r="U23" s="6"/>
    </row>
    <row r="24" spans="1:21" ht="60" customHeight="1">
      <c r="A24" s="15" t="s">
        <v>217</v>
      </c>
      <c r="B24" s="11" t="s">
        <v>63</v>
      </c>
      <c r="C24" s="31" t="s">
        <v>193</v>
      </c>
      <c r="D24" s="31"/>
      <c r="E24" s="25" t="s">
        <v>109</v>
      </c>
      <c r="F24" s="17" t="s">
        <v>24</v>
      </c>
      <c r="G24" s="18">
        <v>5</v>
      </c>
      <c r="H24" s="18">
        <v>113</v>
      </c>
      <c r="I24" s="18"/>
      <c r="J24" s="19">
        <f t="shared" si="1"/>
        <v>118</v>
      </c>
      <c r="K24" s="17" t="s">
        <v>20</v>
      </c>
      <c r="L24" s="17" t="s">
        <v>21</v>
      </c>
      <c r="M24" s="20">
        <v>112.56</v>
      </c>
      <c r="N24" s="21">
        <v>1</v>
      </c>
      <c r="O24" s="22">
        <f t="shared" ref="O24" si="37">M24*N24</f>
        <v>112.56</v>
      </c>
      <c r="P24" s="22">
        <f t="shared" ref="P24" si="38">O24*10/100</f>
        <v>11.255999999999998</v>
      </c>
      <c r="Q24" s="22">
        <f t="shared" ref="Q24" si="39">O24+P24</f>
        <v>123.816</v>
      </c>
      <c r="R24" s="22">
        <f t="shared" ref="R24" si="40">((Q24*13)/100)+Q24</f>
        <v>139.91208</v>
      </c>
      <c r="S24" s="20" t="s">
        <v>173</v>
      </c>
      <c r="T24" s="19" t="s">
        <v>22</v>
      </c>
      <c r="U24" s="6"/>
    </row>
    <row r="25" spans="1:21" ht="60" customHeight="1">
      <c r="A25" s="15" t="s">
        <v>217</v>
      </c>
      <c r="B25" s="11" t="s">
        <v>64</v>
      </c>
      <c r="C25" s="31" t="s">
        <v>194</v>
      </c>
      <c r="D25" s="31"/>
      <c r="E25" s="25" t="s">
        <v>110</v>
      </c>
      <c r="F25" s="17" t="s">
        <v>24</v>
      </c>
      <c r="G25" s="18">
        <v>2.5</v>
      </c>
      <c r="H25" s="18">
        <v>16.5</v>
      </c>
      <c r="I25" s="18"/>
      <c r="J25" s="19">
        <f t="shared" si="1"/>
        <v>19</v>
      </c>
      <c r="K25" s="17" t="s">
        <v>20</v>
      </c>
      <c r="L25" s="17" t="s">
        <v>21</v>
      </c>
      <c r="M25" s="20">
        <v>33.18</v>
      </c>
      <c r="N25" s="21">
        <v>1</v>
      </c>
      <c r="O25" s="22">
        <f t="shared" ref="O25" si="41">M25*N25</f>
        <v>33.18</v>
      </c>
      <c r="P25" s="22">
        <f t="shared" ref="P25" si="42">O25*10/100</f>
        <v>3.3180000000000001</v>
      </c>
      <c r="Q25" s="22">
        <f t="shared" ref="Q25" si="43">O25+P25</f>
        <v>36.497999999999998</v>
      </c>
      <c r="R25" s="22">
        <f t="shared" ref="R25" si="44">((Q25*13)/100)+Q25</f>
        <v>41.242739999999998</v>
      </c>
      <c r="S25" s="20" t="s">
        <v>195</v>
      </c>
      <c r="T25" s="19" t="s">
        <v>22</v>
      </c>
      <c r="U25" s="6"/>
    </row>
    <row r="26" spans="1:21" ht="56.25" customHeight="1">
      <c r="A26" s="15" t="s">
        <v>217</v>
      </c>
      <c r="B26" s="11" t="s">
        <v>65</v>
      </c>
      <c r="C26" s="31" t="s">
        <v>168</v>
      </c>
      <c r="D26" s="31"/>
      <c r="E26" s="25" t="s">
        <v>107</v>
      </c>
      <c r="F26" s="17" t="s">
        <v>24</v>
      </c>
      <c r="G26" s="18">
        <v>9</v>
      </c>
      <c r="H26" s="18">
        <v>22</v>
      </c>
      <c r="I26" s="18"/>
      <c r="J26" s="19">
        <f t="shared" si="1"/>
        <v>31</v>
      </c>
      <c r="K26" s="17" t="s">
        <v>20</v>
      </c>
      <c r="L26" s="17" t="s">
        <v>21</v>
      </c>
      <c r="M26" s="20">
        <v>45.89</v>
      </c>
      <c r="N26" s="21">
        <v>3</v>
      </c>
      <c r="O26" s="22">
        <f t="shared" si="0"/>
        <v>137.67000000000002</v>
      </c>
      <c r="P26" s="22">
        <f t="shared" si="14"/>
        <v>13.767000000000003</v>
      </c>
      <c r="Q26" s="22">
        <f t="shared" si="15"/>
        <v>151.43700000000001</v>
      </c>
      <c r="R26" s="22">
        <f t="shared" si="16"/>
        <v>171.12381000000002</v>
      </c>
      <c r="S26" s="20" t="s">
        <v>212</v>
      </c>
      <c r="T26" s="19" t="s">
        <v>22</v>
      </c>
      <c r="U26" s="6"/>
    </row>
    <row r="27" spans="1:21" ht="56.25" customHeight="1">
      <c r="A27" s="15" t="s">
        <v>217</v>
      </c>
      <c r="B27" s="11" t="s">
        <v>66</v>
      </c>
      <c r="C27" s="31" t="s">
        <v>169</v>
      </c>
      <c r="D27" s="31"/>
      <c r="E27" s="25" t="s">
        <v>110</v>
      </c>
      <c r="F27" s="17" t="s">
        <v>24</v>
      </c>
      <c r="G27" s="18">
        <v>6</v>
      </c>
      <c r="H27" s="18">
        <v>28.6</v>
      </c>
      <c r="I27" s="18"/>
      <c r="J27" s="19">
        <f t="shared" si="1"/>
        <v>34.6</v>
      </c>
      <c r="K27" s="17" t="s">
        <v>20</v>
      </c>
      <c r="L27" s="17" t="s">
        <v>21</v>
      </c>
      <c r="M27" s="20">
        <v>48.66</v>
      </c>
      <c r="N27" s="21">
        <v>1</v>
      </c>
      <c r="O27" s="22">
        <f t="shared" ref="O27:O28" si="45">M27*N27</f>
        <v>48.66</v>
      </c>
      <c r="P27" s="22">
        <f t="shared" ref="P27:P28" si="46">O27*10/100</f>
        <v>4.8659999999999997</v>
      </c>
      <c r="Q27" s="22">
        <f t="shared" ref="Q27:Q28" si="47">O27+P27</f>
        <v>53.525999999999996</v>
      </c>
      <c r="R27" s="22">
        <f t="shared" ref="R27:R28" si="48">((Q27*13)/100)+Q27</f>
        <v>60.484379999999994</v>
      </c>
      <c r="S27" s="20" t="s">
        <v>159</v>
      </c>
      <c r="T27" s="19" t="s">
        <v>22</v>
      </c>
      <c r="U27" s="6"/>
    </row>
    <row r="28" spans="1:21" ht="56.25" customHeight="1">
      <c r="A28" s="15" t="s">
        <v>217</v>
      </c>
      <c r="B28" s="11" t="s">
        <v>67</v>
      </c>
      <c r="C28" s="31" t="s">
        <v>170</v>
      </c>
      <c r="D28" s="31"/>
      <c r="E28" s="25" t="s">
        <v>109</v>
      </c>
      <c r="F28" s="17" t="s">
        <v>24</v>
      </c>
      <c r="G28" s="18">
        <v>8</v>
      </c>
      <c r="H28" s="18">
        <v>20</v>
      </c>
      <c r="I28" s="18"/>
      <c r="J28" s="19">
        <f t="shared" si="1"/>
        <v>28</v>
      </c>
      <c r="K28" s="17" t="s">
        <v>20</v>
      </c>
      <c r="L28" s="17" t="s">
        <v>21</v>
      </c>
      <c r="M28" s="20">
        <v>42.84</v>
      </c>
      <c r="N28" s="21">
        <v>1</v>
      </c>
      <c r="O28" s="22">
        <f t="shared" si="45"/>
        <v>42.84</v>
      </c>
      <c r="P28" s="22">
        <f t="shared" si="46"/>
        <v>4.2840000000000007</v>
      </c>
      <c r="Q28" s="22">
        <f t="shared" si="47"/>
        <v>47.124000000000002</v>
      </c>
      <c r="R28" s="22">
        <f t="shared" si="48"/>
        <v>53.250120000000003</v>
      </c>
      <c r="S28" s="20" t="s">
        <v>171</v>
      </c>
      <c r="T28" s="19" t="s">
        <v>22</v>
      </c>
      <c r="U28" s="6"/>
    </row>
    <row r="29" spans="1:21" ht="75" customHeight="1">
      <c r="A29" s="15" t="s">
        <v>217</v>
      </c>
      <c r="B29" s="11" t="s">
        <v>68</v>
      </c>
      <c r="C29" s="31" t="s">
        <v>172</v>
      </c>
      <c r="D29" s="31"/>
      <c r="E29" s="25" t="s">
        <v>110</v>
      </c>
      <c r="F29" s="17" t="s">
        <v>24</v>
      </c>
      <c r="G29" s="18">
        <v>4</v>
      </c>
      <c r="H29" s="18">
        <v>15</v>
      </c>
      <c r="I29" s="18"/>
      <c r="J29" s="19">
        <f t="shared" si="1"/>
        <v>19</v>
      </c>
      <c r="K29" s="17" t="s">
        <v>20</v>
      </c>
      <c r="L29" s="17" t="s">
        <v>21</v>
      </c>
      <c r="M29" s="20">
        <v>33.5</v>
      </c>
      <c r="N29" s="21">
        <v>1</v>
      </c>
      <c r="O29" s="22">
        <f t="shared" ref="O29" si="49">M29*N29</f>
        <v>33.5</v>
      </c>
      <c r="P29" s="22">
        <f t="shared" ref="P29" si="50">O29*10/100</f>
        <v>3.35</v>
      </c>
      <c r="Q29" s="22">
        <f t="shared" ref="Q29" si="51">O29+P29</f>
        <v>36.85</v>
      </c>
      <c r="R29" s="22">
        <f t="shared" ref="R29" si="52">((Q29*13)/100)+Q29</f>
        <v>41.640500000000003</v>
      </c>
      <c r="S29" s="20" t="s">
        <v>173</v>
      </c>
      <c r="T29" s="19" t="s">
        <v>22</v>
      </c>
      <c r="U29" s="6"/>
    </row>
    <row r="30" spans="1:21" ht="75" customHeight="1">
      <c r="A30" s="15" t="s">
        <v>217</v>
      </c>
      <c r="B30" s="11" t="s">
        <v>69</v>
      </c>
      <c r="C30" s="31" t="s">
        <v>174</v>
      </c>
      <c r="D30" s="31"/>
      <c r="E30" s="25" t="s">
        <v>110</v>
      </c>
      <c r="F30" s="17" t="s">
        <v>24</v>
      </c>
      <c r="G30" s="18">
        <v>1.8</v>
      </c>
      <c r="H30" s="18">
        <v>6.2</v>
      </c>
      <c r="I30" s="18"/>
      <c r="J30" s="19">
        <f t="shared" si="1"/>
        <v>8</v>
      </c>
      <c r="K30" s="17" t="s">
        <v>20</v>
      </c>
      <c r="L30" s="17" t="s">
        <v>21</v>
      </c>
      <c r="M30" s="20">
        <v>22.64</v>
      </c>
      <c r="N30" s="21">
        <v>4</v>
      </c>
      <c r="O30" s="22">
        <f t="shared" si="0"/>
        <v>90.56</v>
      </c>
      <c r="P30" s="22">
        <f t="shared" si="14"/>
        <v>9.0560000000000009</v>
      </c>
      <c r="Q30" s="22">
        <f t="shared" si="15"/>
        <v>99.616</v>
      </c>
      <c r="R30" s="22">
        <f t="shared" si="16"/>
        <v>112.56608</v>
      </c>
      <c r="S30" s="20" t="s">
        <v>213</v>
      </c>
      <c r="T30" s="19" t="s">
        <v>22</v>
      </c>
      <c r="U30" s="6"/>
    </row>
    <row r="31" spans="1:21" ht="75" customHeight="1">
      <c r="A31" s="15" t="s">
        <v>217</v>
      </c>
      <c r="B31" s="11" t="s">
        <v>70</v>
      </c>
      <c r="C31" s="31" t="s">
        <v>175</v>
      </c>
      <c r="D31" s="31"/>
      <c r="E31" s="25" t="s">
        <v>110</v>
      </c>
      <c r="F31" s="17" t="s">
        <v>24</v>
      </c>
      <c r="G31" s="18">
        <v>6</v>
      </c>
      <c r="H31" s="18">
        <v>54</v>
      </c>
      <c r="I31" s="18">
        <v>10</v>
      </c>
      <c r="J31" s="19">
        <f t="shared" si="1"/>
        <v>70</v>
      </c>
      <c r="K31" s="17" t="s">
        <v>20</v>
      </c>
      <c r="L31" s="17" t="s">
        <v>21</v>
      </c>
      <c r="M31" s="20">
        <v>68.459999999999994</v>
      </c>
      <c r="N31" s="21">
        <v>4</v>
      </c>
      <c r="O31" s="22">
        <f t="shared" ref="O31" si="53">M31*N31</f>
        <v>273.83999999999997</v>
      </c>
      <c r="P31" s="22">
        <f t="shared" ref="P31" si="54">O31*10/100</f>
        <v>27.383999999999997</v>
      </c>
      <c r="Q31" s="22">
        <f t="shared" ref="Q31" si="55">O31+P31</f>
        <v>301.22399999999999</v>
      </c>
      <c r="R31" s="22">
        <f t="shared" ref="R31" si="56">((Q31*13)/100)+Q31</f>
        <v>340.38311999999996</v>
      </c>
      <c r="S31" s="20" t="s">
        <v>207</v>
      </c>
      <c r="T31" s="19" t="s">
        <v>22</v>
      </c>
      <c r="U31" s="6"/>
    </row>
    <row r="32" spans="1:21" ht="75" customHeight="1">
      <c r="A32" s="15" t="s">
        <v>217</v>
      </c>
      <c r="B32" s="11" t="s">
        <v>71</v>
      </c>
      <c r="C32" s="31" t="s">
        <v>176</v>
      </c>
      <c r="D32" s="31"/>
      <c r="E32" s="25" t="s">
        <v>178</v>
      </c>
      <c r="F32" s="17" t="s">
        <v>24</v>
      </c>
      <c r="G32" s="18">
        <v>6.5</v>
      </c>
      <c r="H32" s="18">
        <v>7</v>
      </c>
      <c r="I32" s="18"/>
      <c r="J32" s="19">
        <f t="shared" si="1"/>
        <v>13.5</v>
      </c>
      <c r="K32" s="17" t="s">
        <v>20</v>
      </c>
      <c r="L32" s="17" t="s">
        <v>21</v>
      </c>
      <c r="M32" s="20">
        <v>28.82</v>
      </c>
      <c r="N32" s="21">
        <v>5</v>
      </c>
      <c r="O32" s="22">
        <f t="shared" ref="O32" si="57">M32*N32</f>
        <v>144.1</v>
      </c>
      <c r="P32" s="22">
        <f t="shared" ref="P32" si="58">O32*10/100</f>
        <v>14.41</v>
      </c>
      <c r="Q32" s="22">
        <f t="shared" ref="Q32" si="59">O32+P32</f>
        <v>158.51</v>
      </c>
      <c r="R32" s="22">
        <f t="shared" ref="R32" si="60">((Q32*13)/100)+Q32</f>
        <v>179.1163</v>
      </c>
      <c r="S32" s="20" t="s">
        <v>177</v>
      </c>
      <c r="T32" s="19" t="s">
        <v>22</v>
      </c>
      <c r="U32" s="6"/>
    </row>
    <row r="33" spans="1:21" ht="75" customHeight="1">
      <c r="A33" s="10" t="s">
        <v>143</v>
      </c>
      <c r="B33" s="11" t="s">
        <v>72</v>
      </c>
      <c r="C33" s="31" t="s">
        <v>144</v>
      </c>
      <c r="D33" s="31"/>
      <c r="E33" s="25" t="s">
        <v>109</v>
      </c>
      <c r="F33" s="17" t="s">
        <v>24</v>
      </c>
      <c r="G33" s="18">
        <v>9</v>
      </c>
      <c r="H33" s="18">
        <v>66</v>
      </c>
      <c r="I33" s="18">
        <v>6</v>
      </c>
      <c r="J33" s="19">
        <f t="shared" si="1"/>
        <v>81</v>
      </c>
      <c r="K33" s="17" t="s">
        <v>20</v>
      </c>
      <c r="L33" s="17" t="s">
        <v>21</v>
      </c>
      <c r="M33" s="20">
        <v>79.069999999999993</v>
      </c>
      <c r="N33" s="21">
        <v>4</v>
      </c>
      <c r="O33" s="22">
        <f t="shared" si="0"/>
        <v>316.27999999999997</v>
      </c>
      <c r="P33" s="22">
        <f t="shared" si="14"/>
        <v>31.627999999999997</v>
      </c>
      <c r="Q33" s="22">
        <f t="shared" si="15"/>
        <v>347.90799999999996</v>
      </c>
      <c r="R33" s="22">
        <f t="shared" si="16"/>
        <v>393.13603999999998</v>
      </c>
      <c r="S33" s="20" t="s">
        <v>145</v>
      </c>
      <c r="T33" s="19" t="s">
        <v>22</v>
      </c>
      <c r="U33" s="6"/>
    </row>
    <row r="34" spans="1:21" ht="58.5" customHeight="1">
      <c r="A34" s="19" t="s">
        <v>27</v>
      </c>
      <c r="B34" s="11" t="s">
        <v>73</v>
      </c>
      <c r="C34" s="31" t="s">
        <v>104</v>
      </c>
      <c r="D34" s="31"/>
      <c r="E34" s="24">
        <v>1</v>
      </c>
      <c r="F34" s="17" t="s">
        <v>24</v>
      </c>
      <c r="G34" s="19">
        <v>3</v>
      </c>
      <c r="H34" s="19">
        <v>20.399999999999999</v>
      </c>
      <c r="I34" s="18">
        <v>12.6</v>
      </c>
      <c r="J34" s="19">
        <f t="shared" si="1"/>
        <v>36</v>
      </c>
      <c r="K34" s="17" t="s">
        <v>20</v>
      </c>
      <c r="L34" s="17" t="s">
        <v>21</v>
      </c>
      <c r="M34" s="20">
        <v>50.67</v>
      </c>
      <c r="N34" s="15">
        <v>4</v>
      </c>
      <c r="O34" s="22">
        <f t="shared" si="0"/>
        <v>202.68</v>
      </c>
      <c r="P34" s="22">
        <f t="shared" si="14"/>
        <v>20.268000000000001</v>
      </c>
      <c r="Q34" s="22">
        <f t="shared" si="15"/>
        <v>222.94800000000001</v>
      </c>
      <c r="R34" s="22">
        <f t="shared" si="16"/>
        <v>251.93124</v>
      </c>
      <c r="S34" s="20" t="s">
        <v>126</v>
      </c>
      <c r="T34" s="19" t="s">
        <v>26</v>
      </c>
      <c r="U34" s="5"/>
    </row>
    <row r="35" spans="1:21" ht="60.75" customHeight="1">
      <c r="A35" s="19" t="s">
        <v>27</v>
      </c>
      <c r="B35" s="11" t="s">
        <v>74</v>
      </c>
      <c r="C35" s="31" t="s">
        <v>132</v>
      </c>
      <c r="D35" s="31"/>
      <c r="E35" s="24" t="s">
        <v>133</v>
      </c>
      <c r="F35" s="17" t="s">
        <v>24</v>
      </c>
      <c r="G35" s="19">
        <v>5</v>
      </c>
      <c r="H35" s="19">
        <v>26</v>
      </c>
      <c r="I35" s="18"/>
      <c r="J35" s="19">
        <f t="shared" si="1"/>
        <v>31</v>
      </c>
      <c r="K35" s="17" t="s">
        <v>20</v>
      </c>
      <c r="L35" s="17" t="s">
        <v>21</v>
      </c>
      <c r="M35" s="20">
        <v>45.05</v>
      </c>
      <c r="N35" s="15">
        <v>4</v>
      </c>
      <c r="O35" s="22">
        <f t="shared" si="0"/>
        <v>180.2</v>
      </c>
      <c r="P35" s="22">
        <f t="shared" si="14"/>
        <v>18.02</v>
      </c>
      <c r="Q35" s="22">
        <f t="shared" si="15"/>
        <v>198.22</v>
      </c>
      <c r="R35" s="22">
        <f t="shared" si="16"/>
        <v>223.98859999999999</v>
      </c>
      <c r="S35" s="20" t="s">
        <v>126</v>
      </c>
      <c r="T35" s="19" t="s">
        <v>26</v>
      </c>
      <c r="U35" s="6"/>
    </row>
    <row r="36" spans="1:21" ht="60.75" customHeight="1">
      <c r="A36" s="19" t="s">
        <v>27</v>
      </c>
      <c r="B36" s="11" t="s">
        <v>75</v>
      </c>
      <c r="C36" s="31" t="s">
        <v>131</v>
      </c>
      <c r="D36" s="31"/>
      <c r="E36" s="24">
        <v>1</v>
      </c>
      <c r="F36" s="17" t="s">
        <v>24</v>
      </c>
      <c r="G36" s="19">
        <v>2.5</v>
      </c>
      <c r="H36" s="19">
        <v>42.5</v>
      </c>
      <c r="I36" s="18"/>
      <c r="J36" s="19">
        <f t="shared" si="1"/>
        <v>45</v>
      </c>
      <c r="K36" s="17" t="s">
        <v>20</v>
      </c>
      <c r="L36" s="17" t="s">
        <v>21</v>
      </c>
      <c r="M36" s="20">
        <v>57.75</v>
      </c>
      <c r="N36" s="15">
        <v>4</v>
      </c>
      <c r="O36" s="22">
        <f t="shared" si="0"/>
        <v>231</v>
      </c>
      <c r="P36" s="22">
        <f t="shared" si="14"/>
        <v>23.1</v>
      </c>
      <c r="Q36" s="22">
        <f t="shared" si="15"/>
        <v>254.1</v>
      </c>
      <c r="R36" s="22">
        <f t="shared" si="16"/>
        <v>287.13299999999998</v>
      </c>
      <c r="S36" s="20" t="s">
        <v>126</v>
      </c>
      <c r="T36" s="19" t="s">
        <v>26</v>
      </c>
      <c r="U36" s="6"/>
    </row>
    <row r="37" spans="1:21" ht="57.75" customHeight="1">
      <c r="A37" s="19" t="s">
        <v>28</v>
      </c>
      <c r="B37" s="11" t="s">
        <v>76</v>
      </c>
      <c r="C37" s="34" t="s">
        <v>147</v>
      </c>
      <c r="D37" s="34"/>
      <c r="E37" s="24">
        <v>1</v>
      </c>
      <c r="F37" s="17" t="s">
        <v>24</v>
      </c>
      <c r="G37" s="18">
        <v>1.6</v>
      </c>
      <c r="H37" s="18">
        <v>14.4</v>
      </c>
      <c r="I37" s="26"/>
      <c r="J37" s="19">
        <f t="shared" si="1"/>
        <v>16</v>
      </c>
      <c r="K37" s="17" t="s">
        <v>20</v>
      </c>
      <c r="L37" s="17" t="s">
        <v>21</v>
      </c>
      <c r="M37" s="20">
        <v>30.16</v>
      </c>
      <c r="N37" s="15">
        <v>4</v>
      </c>
      <c r="O37" s="22">
        <f t="shared" si="0"/>
        <v>120.64</v>
      </c>
      <c r="P37" s="22">
        <f t="shared" si="14"/>
        <v>12.064</v>
      </c>
      <c r="Q37" s="22">
        <f t="shared" si="15"/>
        <v>132.70400000000001</v>
      </c>
      <c r="R37" s="22">
        <f t="shared" si="16"/>
        <v>149.95552000000001</v>
      </c>
      <c r="S37" s="20" t="s">
        <v>126</v>
      </c>
      <c r="T37" s="19" t="s">
        <v>29</v>
      </c>
      <c r="U37" s="6"/>
    </row>
    <row r="38" spans="1:21" ht="53.25" customHeight="1">
      <c r="A38" s="19" t="s">
        <v>37</v>
      </c>
      <c r="B38" s="11" t="s">
        <v>77</v>
      </c>
      <c r="C38" s="33" t="s">
        <v>139</v>
      </c>
      <c r="D38" s="33"/>
      <c r="E38" s="24">
        <v>2</v>
      </c>
      <c r="F38" s="17" t="s">
        <v>24</v>
      </c>
      <c r="G38" s="18">
        <v>3.4</v>
      </c>
      <c r="H38" s="18">
        <f>61-3.4</f>
        <v>57.6</v>
      </c>
      <c r="I38" s="26"/>
      <c r="J38" s="19">
        <f t="shared" si="1"/>
        <v>61</v>
      </c>
      <c r="K38" s="17" t="s">
        <v>20</v>
      </c>
      <c r="L38" s="17" t="s">
        <v>21</v>
      </c>
      <c r="M38" s="20">
        <v>58.36</v>
      </c>
      <c r="N38" s="15">
        <v>4</v>
      </c>
      <c r="O38" s="22">
        <f t="shared" si="0"/>
        <v>233.44</v>
      </c>
      <c r="P38" s="22">
        <f t="shared" si="14"/>
        <v>23.344000000000001</v>
      </c>
      <c r="Q38" s="22">
        <f t="shared" si="15"/>
        <v>256.78399999999999</v>
      </c>
      <c r="R38" s="22">
        <f t="shared" si="16"/>
        <v>290.16591999999997</v>
      </c>
      <c r="S38" s="20" t="s">
        <v>126</v>
      </c>
      <c r="T38" s="19" t="s">
        <v>38</v>
      </c>
      <c r="U38" s="6"/>
    </row>
    <row r="39" spans="1:21" ht="62.25" customHeight="1">
      <c r="A39" s="19" t="s">
        <v>128</v>
      </c>
      <c r="B39" s="11" t="s">
        <v>78</v>
      </c>
      <c r="C39" s="33" t="s">
        <v>129</v>
      </c>
      <c r="D39" s="33"/>
      <c r="E39" s="15">
        <v>10</v>
      </c>
      <c r="F39" s="17" t="s">
        <v>25</v>
      </c>
      <c r="G39" s="18">
        <v>3.9</v>
      </c>
      <c r="H39" s="18">
        <v>48.7</v>
      </c>
      <c r="I39" s="26"/>
      <c r="J39" s="19">
        <f t="shared" si="1"/>
        <v>52.6</v>
      </c>
      <c r="K39" s="17" t="s">
        <v>20</v>
      </c>
      <c r="L39" s="17" t="s">
        <v>21</v>
      </c>
      <c r="M39" s="20">
        <v>86.7</v>
      </c>
      <c r="N39" s="15">
        <v>4</v>
      </c>
      <c r="O39" s="22">
        <f t="shared" si="0"/>
        <v>346.8</v>
      </c>
      <c r="P39" s="22">
        <f t="shared" si="14"/>
        <v>34.68</v>
      </c>
      <c r="Q39" s="22">
        <f t="shared" si="15"/>
        <v>381.48</v>
      </c>
      <c r="R39" s="22">
        <f t="shared" si="16"/>
        <v>431.07240000000002</v>
      </c>
      <c r="S39" s="20" t="s">
        <v>126</v>
      </c>
      <c r="T39" s="19" t="s">
        <v>31</v>
      </c>
      <c r="U39" s="5"/>
    </row>
    <row r="40" spans="1:21" ht="62.25" customHeight="1">
      <c r="A40" s="19" t="s">
        <v>30</v>
      </c>
      <c r="B40" s="11" t="s">
        <v>79</v>
      </c>
      <c r="C40" s="33" t="s">
        <v>130</v>
      </c>
      <c r="D40" s="33"/>
      <c r="E40" s="15">
        <v>1</v>
      </c>
      <c r="F40" s="17" t="s">
        <v>24</v>
      </c>
      <c r="G40" s="18">
        <v>1.5</v>
      </c>
      <c r="H40" s="18">
        <v>12</v>
      </c>
      <c r="I40" s="26"/>
      <c r="J40" s="19">
        <f t="shared" si="1"/>
        <v>13.5</v>
      </c>
      <c r="K40" s="17" t="s">
        <v>20</v>
      </c>
      <c r="L40" s="17" t="s">
        <v>21</v>
      </c>
      <c r="M40" s="20">
        <v>27.77</v>
      </c>
      <c r="N40" s="15">
        <v>4</v>
      </c>
      <c r="O40" s="22">
        <f t="shared" si="0"/>
        <v>111.08</v>
      </c>
      <c r="P40" s="22">
        <f t="shared" si="14"/>
        <v>11.107999999999999</v>
      </c>
      <c r="Q40" s="22">
        <f t="shared" si="15"/>
        <v>122.188</v>
      </c>
      <c r="R40" s="22">
        <f t="shared" si="16"/>
        <v>138.07244</v>
      </c>
      <c r="S40" s="20" t="s">
        <v>126</v>
      </c>
      <c r="T40" s="19" t="s">
        <v>31</v>
      </c>
      <c r="U40" s="6"/>
    </row>
    <row r="41" spans="1:21" ht="62.25" customHeight="1">
      <c r="A41" s="19" t="s">
        <v>30</v>
      </c>
      <c r="B41" s="11" t="s">
        <v>80</v>
      </c>
      <c r="C41" s="33" t="s">
        <v>146</v>
      </c>
      <c r="D41" s="33"/>
      <c r="E41" s="15">
        <v>2</v>
      </c>
      <c r="F41" s="17" t="s">
        <v>24</v>
      </c>
      <c r="G41" s="19">
        <v>2</v>
      </c>
      <c r="H41" s="19">
        <v>17</v>
      </c>
      <c r="I41" s="19">
        <v>12.8</v>
      </c>
      <c r="J41" s="19">
        <f t="shared" si="1"/>
        <v>31.8</v>
      </c>
      <c r="K41" s="17" t="s">
        <v>20</v>
      </c>
      <c r="L41" s="17" t="s">
        <v>21</v>
      </c>
      <c r="M41" s="20">
        <v>46.52</v>
      </c>
      <c r="N41" s="15">
        <v>4</v>
      </c>
      <c r="O41" s="22">
        <f t="shared" ref="O41" si="61">M41*N41</f>
        <v>186.08</v>
      </c>
      <c r="P41" s="22">
        <f t="shared" ref="P41" si="62">O41*10/100</f>
        <v>18.608000000000001</v>
      </c>
      <c r="Q41" s="22">
        <f t="shared" ref="Q41" si="63">O41+P41</f>
        <v>204.68800000000002</v>
      </c>
      <c r="R41" s="22">
        <f t="shared" ref="R41" si="64">((Q41*13)/100)+Q41</f>
        <v>231.29744000000002</v>
      </c>
      <c r="S41" s="20" t="s">
        <v>126</v>
      </c>
      <c r="T41" s="19" t="s">
        <v>31</v>
      </c>
      <c r="U41" s="5"/>
    </row>
    <row r="42" spans="1:21" ht="61.5" customHeight="1">
      <c r="A42" s="19" t="s">
        <v>33</v>
      </c>
      <c r="B42" s="11" t="s">
        <v>81</v>
      </c>
      <c r="C42" s="33" t="s">
        <v>140</v>
      </c>
      <c r="D42" s="33"/>
      <c r="E42" s="23">
        <v>2</v>
      </c>
      <c r="F42" s="17" t="s">
        <v>24</v>
      </c>
      <c r="G42" s="18">
        <v>2.5</v>
      </c>
      <c r="H42" s="18">
        <v>14.7</v>
      </c>
      <c r="I42" s="27"/>
      <c r="J42" s="19">
        <f t="shared" si="1"/>
        <v>17.2</v>
      </c>
      <c r="K42" s="17" t="s">
        <v>20</v>
      </c>
      <c r="L42" s="17" t="s">
        <v>21</v>
      </c>
      <c r="M42" s="20">
        <v>31.48</v>
      </c>
      <c r="N42" s="21">
        <v>4</v>
      </c>
      <c r="O42" s="22">
        <f t="shared" si="0"/>
        <v>125.92</v>
      </c>
      <c r="P42" s="22">
        <f t="shared" si="14"/>
        <v>12.592000000000001</v>
      </c>
      <c r="Q42" s="22">
        <f t="shared" si="15"/>
        <v>138.512</v>
      </c>
      <c r="R42" s="22">
        <f t="shared" si="16"/>
        <v>156.51856000000001</v>
      </c>
      <c r="S42" s="20" t="s">
        <v>126</v>
      </c>
      <c r="T42" s="19" t="s">
        <v>34</v>
      </c>
      <c r="U42" s="6"/>
    </row>
    <row r="43" spans="1:21" ht="61.5" customHeight="1">
      <c r="A43" s="19" t="s">
        <v>33</v>
      </c>
      <c r="B43" s="11" t="s">
        <v>82</v>
      </c>
      <c r="C43" s="33" t="s">
        <v>142</v>
      </c>
      <c r="D43" s="33"/>
      <c r="E43" s="23">
        <v>3</v>
      </c>
      <c r="F43" s="17" t="s">
        <v>24</v>
      </c>
      <c r="G43" s="18">
        <v>3.6</v>
      </c>
      <c r="H43" s="18">
        <v>2</v>
      </c>
      <c r="I43" s="27">
        <v>13.4</v>
      </c>
      <c r="J43" s="19">
        <f t="shared" si="1"/>
        <v>19</v>
      </c>
      <c r="K43" s="17" t="s">
        <v>20</v>
      </c>
      <c r="L43" s="17" t="s">
        <v>21</v>
      </c>
      <c r="M43" s="20">
        <v>34.82</v>
      </c>
      <c r="N43" s="21">
        <v>4</v>
      </c>
      <c r="O43" s="22">
        <f t="shared" ref="O43" si="65">M43*N43</f>
        <v>139.28</v>
      </c>
      <c r="P43" s="22">
        <f t="shared" ref="P43" si="66">O43*10/100</f>
        <v>13.927999999999999</v>
      </c>
      <c r="Q43" s="22">
        <f t="shared" ref="Q43" si="67">O43+P43</f>
        <v>153.208</v>
      </c>
      <c r="R43" s="22">
        <f t="shared" ref="R43" si="68">((Q43*13)/100)+Q43</f>
        <v>173.12504000000001</v>
      </c>
      <c r="S43" s="20" t="s">
        <v>126</v>
      </c>
      <c r="T43" s="19" t="s">
        <v>34</v>
      </c>
      <c r="U43" s="5"/>
    </row>
    <row r="44" spans="1:21" ht="72" customHeight="1">
      <c r="A44" s="19" t="s">
        <v>33</v>
      </c>
      <c r="B44" s="11" t="s">
        <v>83</v>
      </c>
      <c r="C44" s="33" t="s">
        <v>141</v>
      </c>
      <c r="D44" s="33"/>
      <c r="E44" s="23">
        <v>3</v>
      </c>
      <c r="F44" s="17" t="s">
        <v>24</v>
      </c>
      <c r="G44" s="18">
        <v>1</v>
      </c>
      <c r="H44" s="18">
        <v>7</v>
      </c>
      <c r="I44" s="28"/>
      <c r="J44" s="19">
        <f t="shared" si="1"/>
        <v>8</v>
      </c>
      <c r="K44" s="17" t="s">
        <v>20</v>
      </c>
      <c r="L44" s="17" t="s">
        <v>21</v>
      </c>
      <c r="M44" s="20">
        <v>22.47</v>
      </c>
      <c r="N44" s="21">
        <v>4</v>
      </c>
      <c r="O44" s="22">
        <f t="shared" si="0"/>
        <v>89.88</v>
      </c>
      <c r="P44" s="22">
        <f t="shared" si="14"/>
        <v>8.9879999999999995</v>
      </c>
      <c r="Q44" s="22">
        <f t="shared" si="15"/>
        <v>98.867999999999995</v>
      </c>
      <c r="R44" s="22">
        <f t="shared" si="16"/>
        <v>111.72084</v>
      </c>
      <c r="S44" s="20" t="s">
        <v>126</v>
      </c>
      <c r="T44" s="19" t="s">
        <v>34</v>
      </c>
      <c r="U44" s="6"/>
    </row>
    <row r="45" spans="1:21" ht="69.75" customHeight="1">
      <c r="A45" s="19" t="s">
        <v>102</v>
      </c>
      <c r="B45" s="11" t="s">
        <v>84</v>
      </c>
      <c r="C45" s="33" t="s">
        <v>136</v>
      </c>
      <c r="D45" s="33"/>
      <c r="E45" s="23">
        <v>3</v>
      </c>
      <c r="F45" s="17" t="s">
        <v>24</v>
      </c>
      <c r="G45" s="18">
        <v>2.2999999999999998</v>
      </c>
      <c r="H45" s="18">
        <v>8.3000000000000007</v>
      </c>
      <c r="I45" s="29"/>
      <c r="J45" s="19">
        <f t="shared" si="1"/>
        <v>10.600000000000001</v>
      </c>
      <c r="K45" s="17" t="s">
        <v>20</v>
      </c>
      <c r="L45" s="17" t="s">
        <v>21</v>
      </c>
      <c r="M45" s="20">
        <v>25.2</v>
      </c>
      <c r="N45" s="21">
        <v>4</v>
      </c>
      <c r="O45" s="22">
        <f t="shared" si="0"/>
        <v>100.8</v>
      </c>
      <c r="P45" s="22">
        <f t="shared" si="14"/>
        <v>10.08</v>
      </c>
      <c r="Q45" s="22">
        <f t="shared" si="15"/>
        <v>110.88</v>
      </c>
      <c r="R45" s="22">
        <f t="shared" si="16"/>
        <v>125.2944</v>
      </c>
      <c r="S45" s="20" t="s">
        <v>126</v>
      </c>
      <c r="T45" s="19" t="s">
        <v>103</v>
      </c>
      <c r="U45" s="6"/>
    </row>
    <row r="46" spans="1:21" ht="64.5" customHeight="1">
      <c r="A46" s="19" t="s">
        <v>102</v>
      </c>
      <c r="B46" s="11" t="s">
        <v>85</v>
      </c>
      <c r="C46" s="33" t="s">
        <v>135</v>
      </c>
      <c r="D46" s="33"/>
      <c r="E46" s="23">
        <v>3</v>
      </c>
      <c r="F46" s="17" t="s">
        <v>24</v>
      </c>
      <c r="G46" s="18">
        <v>8.5</v>
      </c>
      <c r="H46" s="18">
        <v>27.5</v>
      </c>
      <c r="I46" s="29"/>
      <c r="J46" s="19">
        <f t="shared" si="1"/>
        <v>36</v>
      </c>
      <c r="K46" s="17" t="s">
        <v>20</v>
      </c>
      <c r="L46" s="17" t="s">
        <v>21</v>
      </c>
      <c r="M46" s="20">
        <v>50.51</v>
      </c>
      <c r="N46" s="21">
        <v>4</v>
      </c>
      <c r="O46" s="22">
        <f t="shared" si="0"/>
        <v>202.04</v>
      </c>
      <c r="P46" s="22">
        <f t="shared" si="14"/>
        <v>20.203999999999997</v>
      </c>
      <c r="Q46" s="22">
        <f t="shared" si="15"/>
        <v>222.244</v>
      </c>
      <c r="R46" s="22">
        <f t="shared" si="16"/>
        <v>251.13571999999999</v>
      </c>
      <c r="S46" s="20" t="s">
        <v>126</v>
      </c>
      <c r="T46" s="19" t="s">
        <v>103</v>
      </c>
      <c r="U46" s="6"/>
    </row>
    <row r="47" spans="1:21" ht="47.25" customHeight="1">
      <c r="A47" s="19" t="s">
        <v>102</v>
      </c>
      <c r="B47" s="11" t="s">
        <v>86</v>
      </c>
      <c r="C47" s="33" t="s">
        <v>137</v>
      </c>
      <c r="D47" s="33"/>
      <c r="E47" s="23">
        <v>1</v>
      </c>
      <c r="F47" s="17" t="s">
        <v>24</v>
      </c>
      <c r="G47" s="19">
        <v>6</v>
      </c>
      <c r="H47" s="19">
        <v>6</v>
      </c>
      <c r="I47" s="19"/>
      <c r="J47" s="19">
        <f t="shared" si="1"/>
        <v>12</v>
      </c>
      <c r="K47" s="17" t="s">
        <v>20</v>
      </c>
      <c r="L47" s="17" t="s">
        <v>21</v>
      </c>
      <c r="M47" s="20">
        <v>27.3</v>
      </c>
      <c r="N47" s="21">
        <v>4</v>
      </c>
      <c r="O47" s="22">
        <f t="shared" si="0"/>
        <v>109.2</v>
      </c>
      <c r="P47" s="22">
        <f t="shared" si="14"/>
        <v>10.92</v>
      </c>
      <c r="Q47" s="22">
        <f t="shared" si="15"/>
        <v>120.12</v>
      </c>
      <c r="R47" s="22">
        <f t="shared" si="16"/>
        <v>135.73560000000001</v>
      </c>
      <c r="S47" s="20" t="s">
        <v>126</v>
      </c>
      <c r="T47" s="19" t="s">
        <v>103</v>
      </c>
      <c r="U47" s="5"/>
    </row>
    <row r="48" spans="1:21" ht="48" customHeight="1">
      <c r="A48" s="19" t="s">
        <v>102</v>
      </c>
      <c r="B48" s="11" t="s">
        <v>87</v>
      </c>
      <c r="C48" s="33" t="s">
        <v>138</v>
      </c>
      <c r="D48" s="33"/>
      <c r="E48" s="23">
        <v>1</v>
      </c>
      <c r="F48" s="17" t="s">
        <v>24</v>
      </c>
      <c r="G48" s="18">
        <v>2</v>
      </c>
      <c r="H48" s="18">
        <v>4</v>
      </c>
      <c r="I48" s="29"/>
      <c r="J48" s="19">
        <f t="shared" si="1"/>
        <v>6</v>
      </c>
      <c r="K48" s="17" t="s">
        <v>20</v>
      </c>
      <c r="L48" s="17" t="s">
        <v>21</v>
      </c>
      <c r="M48" s="20">
        <v>20.79</v>
      </c>
      <c r="N48" s="21">
        <v>4</v>
      </c>
      <c r="O48" s="22">
        <f t="shared" si="0"/>
        <v>83.16</v>
      </c>
      <c r="P48" s="22">
        <f t="shared" si="14"/>
        <v>8.3159999999999989</v>
      </c>
      <c r="Q48" s="22">
        <f t="shared" si="15"/>
        <v>91.475999999999999</v>
      </c>
      <c r="R48" s="22">
        <f t="shared" si="16"/>
        <v>103.36788</v>
      </c>
      <c r="S48" s="20" t="s">
        <v>126</v>
      </c>
      <c r="T48" s="19" t="s">
        <v>103</v>
      </c>
      <c r="U48" s="6"/>
    </row>
    <row r="49" spans="1:21" ht="67.5" customHeight="1">
      <c r="A49" s="19" t="s">
        <v>179</v>
      </c>
      <c r="B49" s="11" t="s">
        <v>88</v>
      </c>
      <c r="C49" s="33" t="s">
        <v>180</v>
      </c>
      <c r="D49" s="33"/>
      <c r="E49" s="23">
        <v>2</v>
      </c>
      <c r="F49" s="17" t="s">
        <v>24</v>
      </c>
      <c r="G49" s="18">
        <v>6.2</v>
      </c>
      <c r="H49" s="18">
        <v>24.8</v>
      </c>
      <c r="I49" s="29">
        <v>2</v>
      </c>
      <c r="J49" s="19">
        <f t="shared" si="1"/>
        <v>33</v>
      </c>
      <c r="K49" s="17" t="s">
        <v>20</v>
      </c>
      <c r="L49" s="17" t="s">
        <v>21</v>
      </c>
      <c r="M49" s="20">
        <v>47.4</v>
      </c>
      <c r="N49" s="21">
        <v>4</v>
      </c>
      <c r="O49" s="22">
        <f t="shared" si="0"/>
        <v>189.6</v>
      </c>
      <c r="P49" s="22">
        <f t="shared" si="14"/>
        <v>18.96</v>
      </c>
      <c r="Q49" s="22">
        <f t="shared" si="15"/>
        <v>208.56</v>
      </c>
      <c r="R49" s="22">
        <f t="shared" si="16"/>
        <v>235.6728</v>
      </c>
      <c r="S49" s="20" t="s">
        <v>126</v>
      </c>
      <c r="T49" s="19" t="s">
        <v>32</v>
      </c>
      <c r="U49" s="6"/>
    </row>
    <row r="50" spans="1:21" ht="67.5" customHeight="1">
      <c r="A50" s="19" t="s">
        <v>179</v>
      </c>
      <c r="B50" s="11" t="s">
        <v>89</v>
      </c>
      <c r="C50" s="33" t="s">
        <v>181</v>
      </c>
      <c r="D50" s="33"/>
      <c r="E50" s="24">
        <v>3</v>
      </c>
      <c r="F50" s="17" t="s">
        <v>24</v>
      </c>
      <c r="G50" s="19">
        <v>5</v>
      </c>
      <c r="H50" s="19">
        <v>6</v>
      </c>
      <c r="I50" s="18"/>
      <c r="J50" s="19">
        <f t="shared" si="1"/>
        <v>11</v>
      </c>
      <c r="K50" s="17" t="s">
        <v>20</v>
      </c>
      <c r="L50" s="17" t="s">
        <v>21</v>
      </c>
      <c r="M50" s="20">
        <v>26.15</v>
      </c>
      <c r="N50" s="15">
        <v>4</v>
      </c>
      <c r="O50" s="22">
        <f t="shared" si="0"/>
        <v>104.6</v>
      </c>
      <c r="P50" s="22">
        <f t="shared" si="14"/>
        <v>10.46</v>
      </c>
      <c r="Q50" s="22">
        <f t="shared" si="15"/>
        <v>115.06</v>
      </c>
      <c r="R50" s="22">
        <f t="shared" si="16"/>
        <v>130.01779999999999</v>
      </c>
      <c r="S50" s="20" t="s">
        <v>126</v>
      </c>
      <c r="T50" s="19" t="s">
        <v>182</v>
      </c>
      <c r="U50" s="6"/>
    </row>
    <row r="51" spans="1:21" ht="67.5" customHeight="1">
      <c r="A51" s="19" t="s">
        <v>179</v>
      </c>
      <c r="B51" s="11" t="s">
        <v>90</v>
      </c>
      <c r="C51" s="33" t="s">
        <v>183</v>
      </c>
      <c r="D51" s="33"/>
      <c r="E51" s="24">
        <v>1</v>
      </c>
      <c r="F51" s="17" t="s">
        <v>24</v>
      </c>
      <c r="G51" s="19">
        <v>1.6</v>
      </c>
      <c r="H51" s="19">
        <v>11.8</v>
      </c>
      <c r="I51" s="18"/>
      <c r="J51" s="19">
        <f t="shared" si="1"/>
        <v>13.4</v>
      </c>
      <c r="K51" s="17" t="s">
        <v>20</v>
      </c>
      <c r="L51" s="17" t="s">
        <v>21</v>
      </c>
      <c r="M51" s="20">
        <v>27.7</v>
      </c>
      <c r="N51" s="15">
        <v>4</v>
      </c>
      <c r="O51" s="22">
        <f t="shared" si="0"/>
        <v>110.8</v>
      </c>
      <c r="P51" s="22">
        <f t="shared" si="14"/>
        <v>11.08</v>
      </c>
      <c r="Q51" s="22">
        <f t="shared" si="15"/>
        <v>121.88</v>
      </c>
      <c r="R51" s="22">
        <f t="shared" si="16"/>
        <v>137.7244</v>
      </c>
      <c r="S51" s="20" t="s">
        <v>126</v>
      </c>
      <c r="T51" s="19" t="s">
        <v>182</v>
      </c>
      <c r="U51" s="5"/>
    </row>
    <row r="52" spans="1:21" ht="67.5" customHeight="1">
      <c r="A52" s="19" t="s">
        <v>101</v>
      </c>
      <c r="B52" s="11" t="s">
        <v>91</v>
      </c>
      <c r="C52" s="33" t="s">
        <v>100</v>
      </c>
      <c r="D52" s="33"/>
      <c r="E52" s="24">
        <v>1</v>
      </c>
      <c r="F52" s="17" t="s">
        <v>24</v>
      </c>
      <c r="G52" s="19">
        <v>3.2</v>
      </c>
      <c r="H52" s="19">
        <v>9.1999999999999993</v>
      </c>
      <c r="I52" s="19"/>
      <c r="J52" s="19">
        <f t="shared" si="1"/>
        <v>12.399999999999999</v>
      </c>
      <c r="K52" s="17" t="s">
        <v>20</v>
      </c>
      <c r="L52" s="17" t="s">
        <v>21</v>
      </c>
      <c r="M52" s="20">
        <v>27.09</v>
      </c>
      <c r="N52" s="15">
        <v>4</v>
      </c>
      <c r="O52" s="22">
        <f t="shared" si="0"/>
        <v>108.36</v>
      </c>
      <c r="P52" s="22">
        <f t="shared" si="14"/>
        <v>10.835999999999999</v>
      </c>
      <c r="Q52" s="22">
        <f t="shared" si="15"/>
        <v>119.196</v>
      </c>
      <c r="R52" s="22">
        <f t="shared" si="16"/>
        <v>134.69148000000001</v>
      </c>
      <c r="S52" s="20" t="s">
        <v>126</v>
      </c>
      <c r="T52" s="19" t="s">
        <v>95</v>
      </c>
      <c r="U52" s="5"/>
    </row>
    <row r="53" spans="1:21" ht="67.5" customHeight="1">
      <c r="A53" s="19" t="s">
        <v>101</v>
      </c>
      <c r="B53" s="11" t="s">
        <v>92</v>
      </c>
      <c r="C53" s="33" t="s">
        <v>134</v>
      </c>
      <c r="D53" s="33"/>
      <c r="E53" s="24">
        <v>1</v>
      </c>
      <c r="F53" s="17" t="s">
        <v>24</v>
      </c>
      <c r="G53" s="19">
        <v>5</v>
      </c>
      <c r="H53" s="19">
        <v>10.5</v>
      </c>
      <c r="I53" s="19">
        <v>4</v>
      </c>
      <c r="J53" s="19">
        <f t="shared" si="1"/>
        <v>19.5</v>
      </c>
      <c r="K53" s="17" t="s">
        <v>20</v>
      </c>
      <c r="L53" s="17" t="s">
        <v>21</v>
      </c>
      <c r="M53" s="20">
        <v>34.6</v>
      </c>
      <c r="N53" s="15">
        <v>4</v>
      </c>
      <c r="O53" s="22">
        <f t="shared" ref="O53" si="69">M53*N53</f>
        <v>138.4</v>
      </c>
      <c r="P53" s="22">
        <f t="shared" ref="P53" si="70">O53*10/100</f>
        <v>13.84</v>
      </c>
      <c r="Q53" s="22">
        <f t="shared" ref="Q53" si="71">O53+P53</f>
        <v>152.24</v>
      </c>
      <c r="R53" s="22">
        <f t="shared" ref="R53" si="72">((Q53*13)/100)+Q53</f>
        <v>172.03120000000001</v>
      </c>
      <c r="S53" s="20" t="s">
        <v>126</v>
      </c>
      <c r="T53" s="19" t="s">
        <v>95</v>
      </c>
      <c r="U53" s="6"/>
    </row>
    <row r="54" spans="1:21" ht="67.5" customHeight="1">
      <c r="A54" s="19" t="s">
        <v>39</v>
      </c>
      <c r="B54" s="11" t="s">
        <v>93</v>
      </c>
      <c r="C54" s="33" t="s">
        <v>121</v>
      </c>
      <c r="D54" s="33"/>
      <c r="E54" s="24" t="s">
        <v>122</v>
      </c>
      <c r="F54" s="17" t="s">
        <v>24</v>
      </c>
      <c r="G54" s="19">
        <v>16</v>
      </c>
      <c r="H54" s="19">
        <v>114</v>
      </c>
      <c r="I54" s="18"/>
      <c r="J54" s="19">
        <f t="shared" si="1"/>
        <v>130</v>
      </c>
      <c r="K54" s="17" t="s">
        <v>20</v>
      </c>
      <c r="L54" s="17" t="s">
        <v>21</v>
      </c>
      <c r="M54" s="20">
        <v>126.21</v>
      </c>
      <c r="N54" s="15">
        <v>1</v>
      </c>
      <c r="O54" s="22">
        <f t="shared" si="0"/>
        <v>126.21</v>
      </c>
      <c r="P54" s="22">
        <f t="shared" si="14"/>
        <v>12.620999999999999</v>
      </c>
      <c r="Q54" s="22">
        <f t="shared" si="15"/>
        <v>138.83099999999999</v>
      </c>
      <c r="R54" s="22">
        <f t="shared" si="16"/>
        <v>156.87903</v>
      </c>
      <c r="S54" s="20" t="s">
        <v>123</v>
      </c>
      <c r="T54" s="19" t="s">
        <v>95</v>
      </c>
      <c r="U54" s="6"/>
    </row>
    <row r="55" spans="1:21" ht="67.5" customHeight="1">
      <c r="A55" s="19" t="s">
        <v>39</v>
      </c>
      <c r="B55" s="11" t="s">
        <v>94</v>
      </c>
      <c r="C55" s="33" t="s">
        <v>124</v>
      </c>
      <c r="D55" s="33"/>
      <c r="E55" s="24">
        <v>2</v>
      </c>
      <c r="F55" s="17" t="s">
        <v>24</v>
      </c>
      <c r="G55" s="19">
        <v>9</v>
      </c>
      <c r="H55" s="19">
        <v>35</v>
      </c>
      <c r="I55" s="18"/>
      <c r="J55" s="19">
        <f t="shared" si="1"/>
        <v>44</v>
      </c>
      <c r="K55" s="17" t="s">
        <v>20</v>
      </c>
      <c r="L55" s="17" t="s">
        <v>21</v>
      </c>
      <c r="M55" s="20">
        <v>58.17</v>
      </c>
      <c r="N55" s="15">
        <v>3</v>
      </c>
      <c r="O55" s="22">
        <f t="shared" ref="O55:O56" si="73">M55*N55</f>
        <v>174.51</v>
      </c>
      <c r="P55" s="22">
        <f t="shared" ref="P55:P56" si="74">O55*10/100</f>
        <v>17.451000000000001</v>
      </c>
      <c r="Q55" s="22">
        <f t="shared" ref="Q55:Q56" si="75">O55+P55</f>
        <v>191.96099999999998</v>
      </c>
      <c r="R55" s="22">
        <f t="shared" ref="R55:R56" si="76">((Q55*13)/100)+Q55</f>
        <v>216.91592999999997</v>
      </c>
      <c r="S55" s="20" t="s">
        <v>214</v>
      </c>
      <c r="T55" s="19" t="s">
        <v>95</v>
      </c>
      <c r="U55" s="6"/>
    </row>
    <row r="56" spans="1:21" ht="67.5" customHeight="1">
      <c r="A56" s="19" t="s">
        <v>39</v>
      </c>
      <c r="B56" s="11" t="s">
        <v>96</v>
      </c>
      <c r="C56" s="33" t="s">
        <v>125</v>
      </c>
      <c r="D56" s="33"/>
      <c r="E56" s="24">
        <v>1</v>
      </c>
      <c r="F56" s="17" t="s">
        <v>24</v>
      </c>
      <c r="G56" s="19">
        <v>9.5</v>
      </c>
      <c r="H56" s="19">
        <v>82.7</v>
      </c>
      <c r="I56" s="18">
        <v>4.2</v>
      </c>
      <c r="J56" s="19">
        <f t="shared" si="1"/>
        <v>96.4</v>
      </c>
      <c r="K56" s="17" t="s">
        <v>20</v>
      </c>
      <c r="L56" s="17" t="s">
        <v>21</v>
      </c>
      <c r="M56" s="20">
        <v>93.53</v>
      </c>
      <c r="N56" s="15">
        <v>4</v>
      </c>
      <c r="O56" s="22">
        <f t="shared" si="73"/>
        <v>374.12</v>
      </c>
      <c r="P56" s="22">
        <f t="shared" si="74"/>
        <v>37.411999999999999</v>
      </c>
      <c r="Q56" s="22">
        <f t="shared" si="75"/>
        <v>411.53199999999998</v>
      </c>
      <c r="R56" s="22">
        <f t="shared" si="76"/>
        <v>465.03116</v>
      </c>
      <c r="S56" s="20" t="s">
        <v>126</v>
      </c>
      <c r="T56" s="19" t="s">
        <v>95</v>
      </c>
      <c r="U56" s="6"/>
    </row>
    <row r="57" spans="1:21" ht="67.5" customHeight="1">
      <c r="A57" s="19" t="s">
        <v>98</v>
      </c>
      <c r="B57" s="11" t="s">
        <v>118</v>
      </c>
      <c r="C57" s="32" t="s">
        <v>127</v>
      </c>
      <c r="D57" s="32"/>
      <c r="E57" s="30">
        <v>1</v>
      </c>
      <c r="F57" s="17" t="s">
        <v>24</v>
      </c>
      <c r="G57" s="19">
        <v>3</v>
      </c>
      <c r="H57" s="19">
        <v>38.5</v>
      </c>
      <c r="I57" s="18"/>
      <c r="J57" s="19">
        <f t="shared" si="1"/>
        <v>41.5</v>
      </c>
      <c r="K57" s="17" t="s">
        <v>20</v>
      </c>
      <c r="L57" s="17" t="s">
        <v>21</v>
      </c>
      <c r="M57" s="20">
        <v>54.55</v>
      </c>
      <c r="N57" s="15">
        <v>4</v>
      </c>
      <c r="O57" s="22">
        <f t="shared" si="0"/>
        <v>218.2</v>
      </c>
      <c r="P57" s="22">
        <f t="shared" si="14"/>
        <v>21.82</v>
      </c>
      <c r="Q57" s="22">
        <f t="shared" si="15"/>
        <v>240.01999999999998</v>
      </c>
      <c r="R57" s="22">
        <f t="shared" si="16"/>
        <v>271.2226</v>
      </c>
      <c r="S57" s="20" t="s">
        <v>126</v>
      </c>
      <c r="T57" s="19" t="s">
        <v>99</v>
      </c>
      <c r="U57" s="6"/>
    </row>
    <row r="58" spans="1:21" ht="67.5" customHeight="1">
      <c r="A58" s="19" t="s">
        <v>97</v>
      </c>
      <c r="B58" s="11" t="s">
        <v>119</v>
      </c>
      <c r="C58" s="31" t="s">
        <v>113</v>
      </c>
      <c r="D58" s="31"/>
      <c r="E58" s="24">
        <v>1</v>
      </c>
      <c r="F58" s="17" t="s">
        <v>24</v>
      </c>
      <c r="G58" s="19">
        <v>1.2</v>
      </c>
      <c r="H58" s="19">
        <v>32.5</v>
      </c>
      <c r="I58" s="18">
        <v>1.5</v>
      </c>
      <c r="J58" s="19">
        <f t="shared" si="1"/>
        <v>35.200000000000003</v>
      </c>
      <c r="K58" s="17" t="s">
        <v>20</v>
      </c>
      <c r="L58" s="17" t="s">
        <v>21</v>
      </c>
      <c r="M58" s="20">
        <v>48.37</v>
      </c>
      <c r="N58" s="15">
        <v>4</v>
      </c>
      <c r="O58" s="22">
        <f t="shared" si="0"/>
        <v>193.48</v>
      </c>
      <c r="P58" s="22">
        <f t="shared" si="14"/>
        <v>19.347999999999999</v>
      </c>
      <c r="Q58" s="22">
        <f t="shared" si="15"/>
        <v>212.82799999999997</v>
      </c>
      <c r="R58" s="22">
        <f t="shared" si="16"/>
        <v>240.49563999999998</v>
      </c>
      <c r="S58" s="20" t="s">
        <v>114</v>
      </c>
      <c r="T58" s="19" t="s">
        <v>26</v>
      </c>
      <c r="U58" s="6"/>
    </row>
    <row r="59" spans="1:21" ht="67.5" customHeight="1">
      <c r="A59" s="19" t="s">
        <v>97</v>
      </c>
      <c r="B59" s="11" t="s">
        <v>196</v>
      </c>
      <c r="C59" s="31" t="s">
        <v>115</v>
      </c>
      <c r="D59" s="31"/>
      <c r="E59" s="24">
        <v>16</v>
      </c>
      <c r="F59" s="17" t="s">
        <v>25</v>
      </c>
      <c r="G59" s="19">
        <v>4.2</v>
      </c>
      <c r="H59" s="19">
        <v>62.8</v>
      </c>
      <c r="I59" s="18"/>
      <c r="J59" s="19">
        <f t="shared" si="1"/>
        <v>67</v>
      </c>
      <c r="K59" s="17" t="s">
        <v>20</v>
      </c>
      <c r="L59" s="17" t="s">
        <v>21</v>
      </c>
      <c r="M59" s="20">
        <v>109.39</v>
      </c>
      <c r="N59" s="15">
        <v>4</v>
      </c>
      <c r="O59" s="22">
        <f t="shared" si="0"/>
        <v>437.56</v>
      </c>
      <c r="P59" s="22">
        <f t="shared" si="14"/>
        <v>43.756</v>
      </c>
      <c r="Q59" s="22">
        <f t="shared" si="15"/>
        <v>481.31600000000003</v>
      </c>
      <c r="R59" s="22">
        <f t="shared" si="16"/>
        <v>543.88708000000008</v>
      </c>
      <c r="S59" s="20" t="s">
        <v>114</v>
      </c>
      <c r="T59" s="19" t="s">
        <v>26</v>
      </c>
      <c r="U59" s="5"/>
    </row>
    <row r="60" spans="1:21" ht="67.5" customHeight="1">
      <c r="A60" s="19" t="s">
        <v>97</v>
      </c>
      <c r="B60" s="11" t="s">
        <v>197</v>
      </c>
      <c r="C60" s="31" t="s">
        <v>116</v>
      </c>
      <c r="D60" s="31"/>
      <c r="E60" s="15">
        <v>1</v>
      </c>
      <c r="F60" s="17" t="s">
        <v>24</v>
      </c>
      <c r="G60" s="18">
        <v>1</v>
      </c>
      <c r="H60" s="18">
        <v>13.2</v>
      </c>
      <c r="I60" s="26">
        <v>13.8</v>
      </c>
      <c r="J60" s="19">
        <f t="shared" si="1"/>
        <v>28</v>
      </c>
      <c r="K60" s="17" t="s">
        <v>20</v>
      </c>
      <c r="L60" s="17" t="s">
        <v>21</v>
      </c>
      <c r="M60" s="20">
        <v>42.82</v>
      </c>
      <c r="N60" s="15">
        <v>4</v>
      </c>
      <c r="O60" s="22">
        <f t="shared" si="0"/>
        <v>171.28</v>
      </c>
      <c r="P60" s="22">
        <f t="shared" si="14"/>
        <v>17.128</v>
      </c>
      <c r="Q60" s="22">
        <f t="shared" si="15"/>
        <v>188.40800000000002</v>
      </c>
      <c r="R60" s="22">
        <f t="shared" si="16"/>
        <v>212.90104000000002</v>
      </c>
      <c r="S60" s="20" t="s">
        <v>114</v>
      </c>
      <c r="T60" s="19" t="s">
        <v>117</v>
      </c>
      <c r="U60" s="6"/>
    </row>
    <row r="61" spans="1:21" ht="67.5" customHeight="1">
      <c r="A61" s="19" t="s">
        <v>97</v>
      </c>
      <c r="B61" s="11" t="s">
        <v>198</v>
      </c>
      <c r="C61" s="31" t="s">
        <v>203</v>
      </c>
      <c r="D61" s="31"/>
      <c r="E61" s="15">
        <v>1</v>
      </c>
      <c r="F61" s="17" t="s">
        <v>24</v>
      </c>
      <c r="G61" s="18">
        <v>4</v>
      </c>
      <c r="H61" s="18">
        <v>57</v>
      </c>
      <c r="I61" s="26"/>
      <c r="J61" s="19">
        <f t="shared" si="1"/>
        <v>61</v>
      </c>
      <c r="K61" s="17" t="s">
        <v>20</v>
      </c>
      <c r="L61" s="17" t="s">
        <v>21</v>
      </c>
      <c r="M61" s="20">
        <v>58.49</v>
      </c>
      <c r="N61" s="15">
        <v>4</v>
      </c>
      <c r="O61" s="22">
        <f t="shared" ref="O61" si="77">M61*N61</f>
        <v>233.96</v>
      </c>
      <c r="P61" s="22">
        <f t="shared" ref="P61" si="78">O61*10/100</f>
        <v>23.396000000000001</v>
      </c>
      <c r="Q61" s="22">
        <f t="shared" ref="Q61" si="79">O61+P61</f>
        <v>257.35599999999999</v>
      </c>
      <c r="R61" s="22">
        <f t="shared" ref="R61" si="80">((Q61*13)/100)+Q61</f>
        <v>290.81227999999999</v>
      </c>
      <c r="S61" s="20" t="s">
        <v>114</v>
      </c>
      <c r="T61" s="19" t="s">
        <v>117</v>
      </c>
      <c r="U61" s="6"/>
    </row>
    <row r="62" spans="1:21" ht="67.5" customHeight="1">
      <c r="A62" s="19" t="s">
        <v>97</v>
      </c>
      <c r="B62" s="11" t="s">
        <v>199</v>
      </c>
      <c r="C62" s="31" t="s">
        <v>120</v>
      </c>
      <c r="D62" s="31"/>
      <c r="E62" s="15">
        <v>1</v>
      </c>
      <c r="F62" s="17" t="s">
        <v>24</v>
      </c>
      <c r="G62" s="18">
        <v>8</v>
      </c>
      <c r="H62" s="18">
        <v>112</v>
      </c>
      <c r="I62" s="26"/>
      <c r="J62" s="19">
        <f t="shared" si="1"/>
        <v>120</v>
      </c>
      <c r="K62" s="17" t="s">
        <v>20</v>
      </c>
      <c r="L62" s="17" t="s">
        <v>21</v>
      </c>
      <c r="M62" s="20">
        <v>115.08</v>
      </c>
      <c r="N62" s="15">
        <v>4</v>
      </c>
      <c r="O62" s="22">
        <f t="shared" ref="O62" si="81">M62*N62</f>
        <v>460.32</v>
      </c>
      <c r="P62" s="22">
        <f t="shared" ref="P62" si="82">O62*10/100</f>
        <v>46.031999999999996</v>
      </c>
      <c r="Q62" s="22">
        <f t="shared" ref="Q62" si="83">O62+P62</f>
        <v>506.35199999999998</v>
      </c>
      <c r="R62" s="22">
        <f t="shared" ref="R62" si="84">((Q62*13)/100)+Q62</f>
        <v>572.17776000000003</v>
      </c>
      <c r="S62" s="20" t="s">
        <v>114</v>
      </c>
      <c r="T62" s="19" t="s">
        <v>215</v>
      </c>
      <c r="U62" s="6"/>
    </row>
    <row r="63" spans="1:21" ht="37.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9"/>
      <c r="P63" s="9"/>
      <c r="Q63" s="9"/>
      <c r="R63" s="9"/>
      <c r="S63" s="4"/>
      <c r="T63" s="4"/>
    </row>
  </sheetData>
  <mergeCells count="62">
    <mergeCell ref="C24:D24"/>
    <mergeCell ref="C25:D25"/>
    <mergeCell ref="C15:D15"/>
    <mergeCell ref="C16:D16"/>
    <mergeCell ref="C4:D4"/>
    <mergeCell ref="C5:D5"/>
    <mergeCell ref="C11:D11"/>
    <mergeCell ref="C12:D12"/>
    <mergeCell ref="C13:D13"/>
    <mergeCell ref="C14:D14"/>
    <mergeCell ref="C7:D7"/>
    <mergeCell ref="C17:D17"/>
    <mergeCell ref="C18:D18"/>
    <mergeCell ref="C19:D19"/>
    <mergeCell ref="C8:D8"/>
    <mergeCell ref="C9:D9"/>
    <mergeCell ref="C1:D1"/>
    <mergeCell ref="C2:D2"/>
    <mergeCell ref="C3:D3"/>
    <mergeCell ref="C6:D6"/>
    <mergeCell ref="C38:D38"/>
    <mergeCell ref="C26:D26"/>
    <mergeCell ref="C29:D29"/>
    <mergeCell ref="C30:D30"/>
    <mergeCell ref="C33:D33"/>
    <mergeCell ref="C34:D34"/>
    <mergeCell ref="C35:D35"/>
    <mergeCell ref="C36:D36"/>
    <mergeCell ref="C37:D37"/>
    <mergeCell ref="C32:D32"/>
    <mergeCell ref="C27:D27"/>
    <mergeCell ref="C28:D28"/>
    <mergeCell ref="C31:D31"/>
    <mergeCell ref="C49:D49"/>
    <mergeCell ref="C39:D39"/>
    <mergeCell ref="C40:D40"/>
    <mergeCell ref="C42:D42"/>
    <mergeCell ref="C44:D44"/>
    <mergeCell ref="C43:D43"/>
    <mergeCell ref="C45:D45"/>
    <mergeCell ref="C46:D46"/>
    <mergeCell ref="C47:D47"/>
    <mergeCell ref="C48:D48"/>
    <mergeCell ref="C41:D41"/>
    <mergeCell ref="C50:D50"/>
    <mergeCell ref="C51:D51"/>
    <mergeCell ref="C52:D52"/>
    <mergeCell ref="C54:D54"/>
    <mergeCell ref="C57:D57"/>
    <mergeCell ref="C55:D55"/>
    <mergeCell ref="C56:D56"/>
    <mergeCell ref="C53:D53"/>
    <mergeCell ref="C58:D58"/>
    <mergeCell ref="C59:D59"/>
    <mergeCell ref="C60:D60"/>
    <mergeCell ref="C62:D62"/>
    <mergeCell ref="C61:D61"/>
    <mergeCell ref="C20:D20"/>
    <mergeCell ref="C21:D21"/>
    <mergeCell ref="C22:D22"/>
    <mergeCell ref="C10:D10"/>
    <mergeCell ref="C23:D23"/>
  </mergeCells>
  <phoneticPr fontId="7" type="noConversion"/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ΤΜΗΜΑ ΣΤ ΠΑΝΕΛΛΑΔΙΚΕΣ 2022</vt:lpstr>
      <vt:lpstr>Φύλλο2</vt:lpstr>
      <vt:lpstr>Φύλλο1</vt:lpstr>
      <vt:lpstr>'ΤΜΗΜΑ ΣΤ ΠΑΝΕΛΛΑΔΙΚΕΣ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2022-05-16T06:13:05Z</dcterms:modified>
</cp:coreProperties>
</file>