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ΜΕΣΗ ΜΗΝΙΑΙΑ ΤΙΜΗ &amp;ΑΝΑ ΠΕΡΙΟΧΗ " sheetId="1" r:id="rId1"/>
    <sheet name="ΜΕΣΗ ΕΒΔΟΜΔΙΑΙΑ ΤΙΜΗ &amp; ΑΝΑ ΠΕΡ" sheetId="2" state="hidden" r:id="rId2"/>
  </sheets>
  <definedNames>
    <definedName name="_xlnm.Print_Area" localSheetId="0">'ΜΕΣΗ ΜΗΝΙΑΙΑ ΤΙΜΗ &amp;ΑΝΑ ΠΕΡΙΟΧΗ '!$A$1:$H$73</definedName>
  </definedNames>
  <calcPr fullCalcOnLoad="1"/>
</workbook>
</file>

<file path=xl/sharedStrings.xml><?xml version="1.0" encoding="utf-8"?>
<sst xmlns="http://schemas.openxmlformats.org/spreadsheetml/2006/main" count="281" uniqueCount="116">
  <si>
    <t>ΕΛΛΗΝΙΚΗ ΔΗΜΟΚΡΑΤΙΑ</t>
  </si>
  <si>
    <t>ΠΕΡΙΦΕΡΕΙΑ ΠΕΛΟΠΟΝΝΗΣΟΥ</t>
  </si>
  <si>
    <t>ΓΕΝΙΚΗ Δ/ΝΣΗ ΑΝΑΠΤΥΞΗΣ</t>
  </si>
  <si>
    <t>ΔΙΕΥΘΥΝΣΗ ΑΝΑΠΤΥΞΗΣ Π.Ε. ΛΑΚΩΝΙΑΣ</t>
  </si>
  <si>
    <t>ΤΜΗΜΑ ΕΜΠΟΡΙΟΥ - ΤΟΥΡΙΣΜΟΥ</t>
  </si>
  <si>
    <t>Ταχ. Κώδικας: 231 00- Σπάρτη</t>
  </si>
  <si>
    <t>ΗΜΕΡΟΜΗΝΙΑ :</t>
  </si>
  <si>
    <t xml:space="preserve"> </t>
  </si>
  <si>
    <t>Ε  Β Δ Ο Μ Α Δ Ι Α Ι Α</t>
  </si>
  <si>
    <t>SUPER</t>
  </si>
  <si>
    <t>ΚΙΝΗΣΗΣ</t>
  </si>
  <si>
    <t>ΣΩΤΗΡΑΚΟΣ</t>
  </si>
  <si>
    <t>SHELL</t>
  </si>
  <si>
    <t>ΣΠΑΡΤΗ</t>
  </si>
  <si>
    <t>BP</t>
  </si>
  <si>
    <t>ΑΜΥΚΛΕΣ</t>
  </si>
  <si>
    <t>ΜΑΓΟΥΛΑ</t>
  </si>
  <si>
    <t>ΚΡΟΜΜΥΔΑΣ</t>
  </si>
  <si>
    <t>ΤΡΑΠΕΖΟΝΤΗ</t>
  </si>
  <si>
    <t>REVOIL</t>
  </si>
  <si>
    <t>ΒΕΝΖΙΝΕΣ</t>
  </si>
  <si>
    <t>ΠΕΤΡΕΛΑΙΑ</t>
  </si>
  <si>
    <t>ΠΡΑΤΗΡΙΟΥΧΟΣ</t>
  </si>
  <si>
    <t>ΔΙΕΥΘΥΝΣΗ ΠΡΑΤΗΡΙΟΥ</t>
  </si>
  <si>
    <t>ΕΤΑΙΡΕΙΑ</t>
  </si>
  <si>
    <t>ΘΕΡΜΑΝΣΗΣ</t>
  </si>
  <si>
    <t>ΣΙΜΗΤΑΚΟΣ</t>
  </si>
  <si>
    <t>s.AMΟΛΥΒΔΗ</t>
  </si>
  <si>
    <t>ΚΑΡΚΟΥΛΑΣ</t>
  </si>
  <si>
    <t>ΚΟΚΚΙΝΟΡΑΧΗ</t>
  </si>
  <si>
    <t>ELINOIL</t>
  </si>
  <si>
    <t>ΜΥΣΤΡΑΣ</t>
  </si>
  <si>
    <t>SILK OIL</t>
  </si>
  <si>
    <t xml:space="preserve">Ταχ. Δ/νση: Διοικητήριο Π.Ε. Λακωνίας              </t>
  </si>
  <si>
    <t>2ο χιλ. ε.ο. Σπάρτης-Γυθείου</t>
  </si>
  <si>
    <t>ΕΚΟ</t>
  </si>
  <si>
    <t>ΧΡΙΣΤΑΚΟΣ-ΓΑΛΑΤΑΣ</t>
  </si>
  <si>
    <t>ΤΣΑΓΓΑΡΗΣ</t>
  </si>
  <si>
    <t>ΚΟΝΤΟΓΙΑΝΝΟΣ</t>
  </si>
  <si>
    <t xml:space="preserve">   </t>
  </si>
  <si>
    <t>AVIN</t>
  </si>
  <si>
    <t>Τηλέφωνο: 27310-93800 εσωτ. 1137</t>
  </si>
  <si>
    <t>27313-63258</t>
  </si>
  <si>
    <t>ΑΜΟΛΥΒΔΗ ΑΠΛΗ</t>
  </si>
  <si>
    <t>ΓΥΘΕΙΟ</t>
  </si>
  <si>
    <t>ΑΡΕΟΠΟΛΗ</t>
  </si>
  <si>
    <t>ΣΚΑΛΑ</t>
  </si>
  <si>
    <t>ΜΟΛΑΟΙ</t>
  </si>
  <si>
    <t>ΝΕΑΠΟΛΗ</t>
  </si>
  <si>
    <t>ΑΣΩΠΟΥ</t>
  </si>
  <si>
    <t>ΑΠ</t>
  </si>
  <si>
    <t>MEΣΗ ΤΙΜΗ</t>
  </si>
  <si>
    <t>ΓΕΩΡΓ.ΔΕΛΗΓΙΑΝΝΗΣ</t>
  </si>
  <si>
    <t>ΑΣΩΠΟΣ</t>
  </si>
  <si>
    <t>ΝΙΑΤΑ</t>
  </si>
  <si>
    <t>ΜΟΝΕΜΒΑΣΙΑ</t>
  </si>
  <si>
    <t>ΚΟΛΟΚΟΥΡΗΣ</t>
  </si>
  <si>
    <t>ΒΡ</t>
  </si>
  <si>
    <t>ΚΟΥΛΟΥΡΗΣ</t>
  </si>
  <si>
    <t>ΑΒΔΟΥΛΟΣ</t>
  </si>
  <si>
    <t>ΣΥΚΙΑ</t>
  </si>
  <si>
    <t>ΧΟΥΜΠΑΥΛΗΣ</t>
  </si>
  <si>
    <t>ΕΥΣΤΑΘΙΟΥ</t>
  </si>
  <si>
    <t>ΓΛΥΚΟΒΡΥΣΗ</t>
  </si>
  <si>
    <t>ΧΡΙΣΤΑΚΗΣ-ΘΕΟΔΩΡ.</t>
  </si>
  <si>
    <t>ΑΓ.ΙΩΑΝΝΗΣ</t>
  </si>
  <si>
    <t>ΜΑΝΙΤΑΡΑΣ</t>
  </si>
  <si>
    <t>ΦΙΦΛΗΣ</t>
  </si>
  <si>
    <t>ΡΩΜΑΙΟΣ</t>
  </si>
  <si>
    <t>ΤΣΟΥΒΑΛΙΔΟΥ</t>
  </si>
  <si>
    <t>ΜΥΛΩΝΑΚΟΥ</t>
  </si>
  <si>
    <t>CYCLON</t>
  </si>
  <si>
    <t>AEGEAN</t>
  </si>
  <si>
    <t>ΦΑΒΒΑΣ</t>
  </si>
  <si>
    <t>ΕΡΜΗΣ</t>
  </si>
  <si>
    <t>ΚΑΤΣΙΟΥ</t>
  </si>
  <si>
    <t>ΣΚΑΓΚΟΥ</t>
  </si>
  <si>
    <t>ΚΜΟΙL</t>
  </si>
  <si>
    <t>ΠΕΡΔΙΚΑΡΗΣ</t>
  </si>
  <si>
    <t>ΜΕΝΟΥΔΑΡΑΚΟΣ</t>
  </si>
  <si>
    <t>ΚΑΛΑΝΤΩΝΗΣ</t>
  </si>
  <si>
    <t>ΔΕΛΗΓΙΑΝΝΗΣ</t>
  </si>
  <si>
    <t>SILKOIL</t>
  </si>
  <si>
    <t>JETOIL</t>
  </si>
  <si>
    <t>ΛΑΜΠΡΟΣ</t>
  </si>
  <si>
    <t>ΠΕΡΔΙΚΗΣ</t>
  </si>
  <si>
    <t>ΤΣΙΓΚΟΥΡΑΚΟΣ</t>
  </si>
  <si>
    <t>ΜΑΥΡΟΔΑΚΟΣ</t>
  </si>
  <si>
    <t>ΚΟΦΙΝΑΣ</t>
  </si>
  <si>
    <t>AMΟΛΥΒΔΗ 100</t>
  </si>
  <si>
    <t>ΠΕΡΙΟΧΗ</t>
  </si>
  <si>
    <t>ΑΜΟΛΥΒΔΗ 95</t>
  </si>
  <si>
    <t>ΑΜΟΛΥΒΔΗ 100</t>
  </si>
  <si>
    <t>ΠΕΤΡΕΛΑΙΟ ΘΕΡΜΑΝΣΗΣ</t>
  </si>
  <si>
    <t>ΠΕΤΡΕΛΑΙΟ ΚΙΝΗΣΗΣ</t>
  </si>
  <si>
    <t>ΔΡΑΚΑΚΗΣ</t>
  </si>
  <si>
    <t>ΟΚΤΩΒΡΙΟΣ 2016</t>
  </si>
  <si>
    <t>06/10/2016 - 12/10/2016</t>
  </si>
  <si>
    <t>ΣΚΑΛΑ-ΒΛΑΧΙΩΤΗ</t>
  </si>
  <si>
    <t>Διευκρίνιση : η 5η γραμμή (πλάγιοι αριθμοί) αφορά στο μέσο όρο μηνός για κάθε περιοχή.</t>
  </si>
  <si>
    <t>LPG</t>
  </si>
  <si>
    <t xml:space="preserve">ΜΕΣΗ ΣΥΝΟΛΙΚΗ ΜΗΝΙΑΙΑ ΤΙΜΗ ΚΑΥΣΙΜΩΝ ΝΟΜΟΥ ΛΑΚΩΝΙΑΣ </t>
  </si>
  <si>
    <t>ΕΛΑΦΟΝΗΣΟΣ</t>
  </si>
  <si>
    <t>ΜΕΣΗ ΜΗΝΙΑΙΑ ΤΙΜΗ ΚΑΥΣΙΜΩΝ ΑΝΑ ΠΕΡΙΟΧΗ</t>
  </si>
  <si>
    <t>ΠΕΤΡΕΛΑΙΟ ΚΙΝΗΣΗΣ ΕΝΙΣΧΥΜΕΝΟ</t>
  </si>
  <si>
    <t xml:space="preserve">                              </t>
  </si>
  <si>
    <t>ΓΕΝΙΚΗ ΔΙΕΥΘΥΝΣΗ ΑΝΑΠΤΥΞΗΣ</t>
  </si>
  <si>
    <t xml:space="preserve">ΔΙΕΥΘΥΝΣΗ ΑΝΑΠΤΥΞΗΣ </t>
  </si>
  <si>
    <t>Π.Ε. ΛΑΚΩΝΙΑΣ</t>
  </si>
  <si>
    <t>ΤΜΗΜΑ ΕΜΠΟΡΙΟΥ ΚΑΙ ΑΠΑΣΧΟΛΗΣΗΣ</t>
  </si>
  <si>
    <t xml:space="preserve">ΜΕ ΕΠ </t>
  </si>
  <si>
    <t>Η  ΠΡΟΪΣΤΑΜΕΝΗ</t>
  </si>
  <si>
    <t>Δ/ΝΣΗΣ ΑΝΑΠΤΥΞΗΣ</t>
  </si>
  <si>
    <t>ΔΗΜΗΤΡΑ ΚΩΝΣΤΑΝΤΟΠΟΥΛΟΥ</t>
  </si>
  <si>
    <t>ΣΠΑΡΤΗ 29-02-2024</t>
  </si>
  <si>
    <t>ΦΕΒΡΟΥΑΡΙΟΣ 2024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</si>
</sst>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000"/>
    <numFmt numFmtId="171" formatCode="#,##0.0"/>
    <numFmt numFmtId="172" formatCode="#,##0.000"/>
    <numFmt numFmtId="173" formatCode="#,##0.0000"/>
    <numFmt numFmtId="174" formatCode="#,##0.000\ _€"/>
    <numFmt numFmtId="175" formatCode="0.000;[Red]0.000"/>
    <numFmt numFmtId="176" formatCode="&quot;Ναι&quot;;&quot;Ναι&quot;;&quot;Όχι&quot;"/>
    <numFmt numFmtId="177" formatCode="&quot;Ενεργό&quot;;&quot;Ενεργό&quot;;&quot;Ανενεργό&quot;"/>
    <numFmt numFmtId="178" formatCode="0.00000"/>
    <numFmt numFmtId="179" formatCode="#,##0.00\ &quot;€&quot;"/>
    <numFmt numFmtId="180" formatCode="#,##0.000\ &quot;€&quot;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Arial Greek"/>
      <family val="0"/>
    </font>
    <font>
      <sz val="10"/>
      <name val="Times New Roman"/>
      <family val="1"/>
    </font>
    <font>
      <u val="single"/>
      <sz val="10"/>
      <name val="Arial Greek"/>
      <family val="0"/>
    </font>
    <font>
      <u val="single"/>
      <sz val="12"/>
      <name val="Arial Greek"/>
      <family val="0"/>
    </font>
    <font>
      <b/>
      <u val="single"/>
      <sz val="16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b/>
      <sz val="11"/>
      <name val="Arial Greek"/>
      <family val="0"/>
    </font>
    <font>
      <b/>
      <sz val="10"/>
      <name val="Arial"/>
      <family val="2"/>
    </font>
    <font>
      <b/>
      <sz val="6"/>
      <name val="Arial Greek"/>
      <family val="0"/>
    </font>
    <font>
      <b/>
      <sz val="6"/>
      <name val="Τ"/>
      <family val="0"/>
    </font>
    <font>
      <b/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 Greek"/>
      <family val="0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Times New Roman"/>
      <family val="1"/>
    </font>
    <font>
      <b/>
      <sz val="8"/>
      <name val="Τ"/>
      <family val="0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8" borderId="1" applyNumberFormat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15" fillId="0" borderId="0" xfId="0" applyNumberFormat="1" applyFont="1" applyAlignment="1">
      <alignment wrapText="1"/>
    </xf>
    <xf numFmtId="0" fontId="22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4" fontId="20" fillId="0" borderId="11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 vertical="top"/>
    </xf>
    <xf numFmtId="0" fontId="23" fillId="0" borderId="0" xfId="0" applyFont="1" applyAlignment="1">
      <alignment/>
    </xf>
    <xf numFmtId="164" fontId="21" fillId="0" borderId="17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top"/>
    </xf>
    <xf numFmtId="164" fontId="0" fillId="0" borderId="19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164" fontId="19" fillId="0" borderId="20" xfId="0" applyNumberFormat="1" applyFont="1" applyBorder="1" applyAlignment="1">
      <alignment horizontal="center" vertical="center" wrapText="1"/>
    </xf>
    <xf numFmtId="164" fontId="25" fillId="0" borderId="2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/>
    </xf>
    <xf numFmtId="164" fontId="19" fillId="0" borderId="25" xfId="0" applyNumberFormat="1" applyFont="1" applyBorder="1" applyAlignment="1">
      <alignment horizontal="center" vertical="center" wrapText="1"/>
    </xf>
    <xf numFmtId="164" fontId="25" fillId="0" borderId="26" xfId="0" applyNumberFormat="1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38" xfId="0" applyNumberFormat="1" applyFont="1" applyBorder="1" applyAlignment="1">
      <alignment horizontal="center" wrapText="1"/>
    </xf>
    <xf numFmtId="164" fontId="10" fillId="0" borderId="39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4" fontId="10" fillId="0" borderId="38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28575</xdr:rowOff>
    </xdr:from>
    <xdr:to>
      <xdr:col>2</xdr:col>
      <xdr:colOff>990600</xdr:colOff>
      <xdr:row>3</xdr:row>
      <xdr:rowOff>133350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74"/>
  <sheetViews>
    <sheetView tabSelected="1" view="pageBreakPreview" zoomScale="115" zoomScaleNormal="115" zoomScaleSheetLayoutView="115" zoomScalePageLayoutView="0" workbookViewId="0" topLeftCell="B49">
      <selection activeCell="D56" sqref="D56:H56"/>
    </sheetView>
  </sheetViews>
  <sheetFormatPr defaultColWidth="9.140625" defaultRowHeight="12.75"/>
  <cols>
    <col min="1" max="1" width="0.71875" style="0" hidden="1" customWidth="1"/>
    <col min="2" max="2" width="9.140625" style="0" customWidth="1"/>
    <col min="3" max="3" width="26.421875" style="0" customWidth="1"/>
    <col min="4" max="4" width="10.421875" style="15" customWidth="1"/>
    <col min="5" max="5" width="10.00390625" style="15" customWidth="1"/>
    <col min="6" max="6" width="11.7109375" style="15" customWidth="1"/>
    <col min="7" max="7" width="13.140625" style="15" customWidth="1"/>
    <col min="8" max="8" width="11.421875" style="0" customWidth="1"/>
    <col min="9" max="9" width="12.140625" style="0" customWidth="1"/>
  </cols>
  <sheetData>
    <row r="5" spans="3:9" ht="12.75">
      <c r="C5" t="s">
        <v>0</v>
      </c>
      <c r="G5" s="115" t="s">
        <v>114</v>
      </c>
      <c r="H5" s="115"/>
      <c r="I5" s="15"/>
    </row>
    <row r="6" spans="3:4" ht="12.75">
      <c r="C6" t="s">
        <v>1</v>
      </c>
      <c r="D6" s="15" t="s">
        <v>105</v>
      </c>
    </row>
    <row r="7" ht="12.75">
      <c r="C7" t="s">
        <v>106</v>
      </c>
    </row>
    <row r="8" ht="12.75">
      <c r="C8" t="s">
        <v>107</v>
      </c>
    </row>
    <row r="9" ht="12.75">
      <c r="C9" t="s">
        <v>108</v>
      </c>
    </row>
    <row r="10" ht="12.75">
      <c r="C10" t="s">
        <v>109</v>
      </c>
    </row>
    <row r="11" spans="3:9" ht="12.75">
      <c r="C11" s="124"/>
      <c r="D11" s="125"/>
      <c r="E11" s="125"/>
      <c r="F11" s="125"/>
      <c r="G11" s="28"/>
      <c r="H11" s="3"/>
      <c r="I11" s="3"/>
    </row>
    <row r="12" spans="2:8" ht="21" customHeight="1">
      <c r="B12" s="118" t="s">
        <v>115</v>
      </c>
      <c r="C12" s="118"/>
      <c r="D12" s="118"/>
      <c r="E12" s="118"/>
      <c r="F12" s="118"/>
      <c r="G12" s="118"/>
      <c r="H12" s="118"/>
    </row>
    <row r="13" spans="2:8" ht="21.75" customHeight="1" thickBot="1">
      <c r="B13" s="119" t="s">
        <v>99</v>
      </c>
      <c r="C13" s="119"/>
      <c r="D13" s="119"/>
      <c r="E13" s="119"/>
      <c r="F13" s="119"/>
      <c r="G13" s="119"/>
      <c r="H13" s="119"/>
    </row>
    <row r="14" spans="4:8" ht="18.75" customHeight="1" thickBot="1">
      <c r="D14" s="130" t="s">
        <v>103</v>
      </c>
      <c r="E14" s="131"/>
      <c r="F14" s="131"/>
      <c r="G14" s="131"/>
      <c r="H14" s="132"/>
    </row>
    <row r="15" spans="4:8" ht="39" customHeight="1" thickBot="1">
      <c r="D15" s="99" t="s">
        <v>91</v>
      </c>
      <c r="E15" s="100" t="s">
        <v>89</v>
      </c>
      <c r="F15" s="101" t="s">
        <v>94</v>
      </c>
      <c r="G15" s="102" t="s">
        <v>104</v>
      </c>
      <c r="H15" s="103" t="s">
        <v>93</v>
      </c>
    </row>
    <row r="16" spans="2:8" ht="13.5" customHeight="1" thickBot="1">
      <c r="B16" s="120" t="s">
        <v>13</v>
      </c>
      <c r="C16" s="121"/>
      <c r="D16" s="96">
        <v>1.864</v>
      </c>
      <c r="E16" s="96">
        <v>2.157</v>
      </c>
      <c r="F16" s="96">
        <v>1.678</v>
      </c>
      <c r="G16" s="97">
        <v>1.78</v>
      </c>
      <c r="H16" s="98">
        <v>1.356</v>
      </c>
    </row>
    <row r="17" spans="2:8" ht="13.5" customHeight="1" thickBot="1">
      <c r="B17" s="126"/>
      <c r="C17" s="127"/>
      <c r="D17" s="79">
        <v>1.894</v>
      </c>
      <c r="E17" s="79">
        <v>2.17</v>
      </c>
      <c r="F17" s="79">
        <v>1.719</v>
      </c>
      <c r="G17" s="86">
        <v>1.814</v>
      </c>
      <c r="H17" s="88">
        <v>1.36</v>
      </c>
    </row>
    <row r="18" spans="2:8" ht="13.5" customHeight="1" thickBot="1">
      <c r="B18" s="126"/>
      <c r="C18" s="127"/>
      <c r="D18" s="79">
        <v>1.904</v>
      </c>
      <c r="E18" s="79">
        <v>2.176</v>
      </c>
      <c r="F18" s="79">
        <v>1.731</v>
      </c>
      <c r="G18" s="86">
        <v>1.835</v>
      </c>
      <c r="H18" s="88">
        <v>1.367</v>
      </c>
    </row>
    <row r="19" spans="2:8" ht="13.5" customHeight="1" thickBot="1">
      <c r="B19" s="126"/>
      <c r="C19" s="127"/>
      <c r="D19" s="79">
        <v>1.904</v>
      </c>
      <c r="E19" s="79">
        <v>2.189</v>
      </c>
      <c r="F19" s="79">
        <v>1.708</v>
      </c>
      <c r="G19" s="86">
        <v>1.786</v>
      </c>
      <c r="H19" s="88">
        <v>1.34</v>
      </c>
    </row>
    <row r="20" spans="2:8" s="77" customFormat="1" ht="15" customHeight="1" thickBot="1">
      <c r="B20" s="128"/>
      <c r="C20" s="129"/>
      <c r="D20" s="104">
        <f>AVERAGE(D16:D19)</f>
        <v>1.8915</v>
      </c>
      <c r="E20" s="104">
        <f>AVERAGE(E16:E19)</f>
        <v>2.173</v>
      </c>
      <c r="F20" s="104">
        <f>AVERAGE(F16:F19)</f>
        <v>1.709</v>
      </c>
      <c r="G20" s="104">
        <f>AVERAGE(G16:G19)</f>
        <v>1.80375</v>
      </c>
      <c r="H20" s="104">
        <f>AVERAGE(H16:H19)</f>
        <v>1.35575</v>
      </c>
    </row>
    <row r="21" spans="2:8" ht="13.5" customHeight="1" thickBot="1">
      <c r="B21" s="113" t="s">
        <v>47</v>
      </c>
      <c r="C21" s="114"/>
      <c r="D21" s="78">
        <v>1.909</v>
      </c>
      <c r="E21" s="79">
        <v>2.229</v>
      </c>
      <c r="F21" s="79">
        <v>1.714</v>
      </c>
      <c r="G21" s="86">
        <v>1.814</v>
      </c>
      <c r="H21" s="89">
        <v>1.415</v>
      </c>
    </row>
    <row r="22" spans="2:8" ht="13.5" customHeight="1" thickBot="1">
      <c r="B22" s="107"/>
      <c r="C22" s="108"/>
      <c r="D22" s="78">
        <v>1.926</v>
      </c>
      <c r="E22" s="79">
        <v>2.229</v>
      </c>
      <c r="F22" s="79">
        <v>1.729</v>
      </c>
      <c r="G22" s="86">
        <v>1.812</v>
      </c>
      <c r="H22" s="89">
        <v>1.42</v>
      </c>
    </row>
    <row r="23" spans="2:8" ht="13.5" customHeight="1" thickBot="1">
      <c r="B23" s="107"/>
      <c r="C23" s="108"/>
      <c r="D23" s="78">
        <v>1.962</v>
      </c>
      <c r="E23" s="79">
        <v>2.269</v>
      </c>
      <c r="F23" s="79">
        <v>1.766</v>
      </c>
      <c r="G23" s="86">
        <v>1.832</v>
      </c>
      <c r="H23" s="88">
        <v>1.423</v>
      </c>
    </row>
    <row r="24" spans="2:8" ht="13.5" customHeight="1" thickBot="1">
      <c r="B24" s="107"/>
      <c r="C24" s="108"/>
      <c r="D24" s="78">
        <v>1.962</v>
      </c>
      <c r="E24" s="79">
        <v>2.269</v>
      </c>
      <c r="F24" s="79">
        <v>1.749</v>
      </c>
      <c r="G24" s="86">
        <v>1.786</v>
      </c>
      <c r="H24" s="88">
        <v>1.417</v>
      </c>
    </row>
    <row r="25" spans="2:8" s="77" customFormat="1" ht="14.25" customHeight="1" thickBot="1">
      <c r="B25" s="109"/>
      <c r="C25" s="110"/>
      <c r="D25" s="95">
        <f>AVERAGE(D21:D24)</f>
        <v>1.9397499999999999</v>
      </c>
      <c r="E25" s="95">
        <f>AVERAGE(E21:E24)</f>
        <v>2.249</v>
      </c>
      <c r="F25" s="95">
        <f>AVERAGE(F21:F24)</f>
        <v>1.7395</v>
      </c>
      <c r="G25" s="95">
        <f>AVERAGE(G21:G24)</f>
        <v>1.811</v>
      </c>
      <c r="H25" s="95">
        <f>AVERAGE(H21:H24)</f>
        <v>1.41875</v>
      </c>
    </row>
    <row r="26" spans="2:8" ht="13.5" customHeight="1" thickBot="1">
      <c r="B26" s="122" t="s">
        <v>98</v>
      </c>
      <c r="C26" s="123"/>
      <c r="D26" s="78">
        <v>1.888</v>
      </c>
      <c r="E26" s="79">
        <v>2.047</v>
      </c>
      <c r="F26" s="79">
        <v>1.694</v>
      </c>
      <c r="G26" s="86">
        <v>1.753</v>
      </c>
      <c r="H26" s="89">
        <v>1.383</v>
      </c>
    </row>
    <row r="27" spans="2:8" ht="13.5" customHeight="1" thickBot="1">
      <c r="B27" s="107"/>
      <c r="C27" s="108"/>
      <c r="D27" s="78">
        <v>1.903</v>
      </c>
      <c r="E27" s="79">
        <v>2.102</v>
      </c>
      <c r="F27" s="79">
        <v>1.708</v>
      </c>
      <c r="G27" s="86">
        <v>1.768</v>
      </c>
      <c r="H27" s="88">
        <v>1.38</v>
      </c>
    </row>
    <row r="28" spans="2:8" ht="13.5" customHeight="1" thickBot="1">
      <c r="B28" s="107"/>
      <c r="C28" s="108"/>
      <c r="D28" s="78">
        <v>1.93</v>
      </c>
      <c r="E28" s="79">
        <v>2.052</v>
      </c>
      <c r="F28" s="79">
        <v>1.735</v>
      </c>
      <c r="G28" s="86">
        <v>1.797</v>
      </c>
      <c r="H28" s="88">
        <v>1.393</v>
      </c>
    </row>
    <row r="29" spans="2:8" ht="13.5" customHeight="1" thickBot="1">
      <c r="B29" s="107"/>
      <c r="C29" s="108"/>
      <c r="D29" s="78">
        <v>1.925</v>
      </c>
      <c r="E29" s="79">
        <v>2.068</v>
      </c>
      <c r="F29" s="79">
        <v>1.711</v>
      </c>
      <c r="G29" s="86">
        <v>1.775</v>
      </c>
      <c r="H29" s="88">
        <v>1.387</v>
      </c>
    </row>
    <row r="30" spans="2:9" s="77" customFormat="1" ht="15.75" thickBot="1">
      <c r="B30" s="109"/>
      <c r="C30" s="110"/>
      <c r="D30" s="95">
        <f>AVERAGE(D26:D29)</f>
        <v>1.9115</v>
      </c>
      <c r="E30" s="95">
        <f>AVERAGE(E26:E29)</f>
        <v>2.06725</v>
      </c>
      <c r="F30" s="95">
        <f>AVERAGE(F26:F29)</f>
        <v>1.7120000000000002</v>
      </c>
      <c r="G30" s="95">
        <f>AVERAGE(G26:G29)</f>
        <v>1.77325</v>
      </c>
      <c r="H30" s="95">
        <f>AVERAGE(H26:H29)</f>
        <v>1.3857499999999998</v>
      </c>
      <c r="I30" s="95"/>
    </row>
    <row r="31" spans="2:8" ht="13.5" customHeight="1" thickBot="1">
      <c r="B31" s="113" t="s">
        <v>48</v>
      </c>
      <c r="C31" s="114"/>
      <c r="D31" s="78">
        <v>1.881</v>
      </c>
      <c r="E31" s="79">
        <v>2.181</v>
      </c>
      <c r="F31" s="79">
        <v>1.685</v>
      </c>
      <c r="G31" s="86">
        <v>1.808</v>
      </c>
      <c r="H31" s="89">
        <v>1.387</v>
      </c>
    </row>
    <row r="32" spans="2:8" ht="13.5" customHeight="1" thickBot="1">
      <c r="B32" s="107"/>
      <c r="C32" s="108"/>
      <c r="D32" s="78">
        <v>1.902</v>
      </c>
      <c r="E32" s="79">
        <v>2.164</v>
      </c>
      <c r="F32" s="79">
        <v>1.705</v>
      </c>
      <c r="G32" s="86">
        <v>1.824</v>
      </c>
      <c r="H32" s="88">
        <v>1.385</v>
      </c>
    </row>
    <row r="33" spans="2:8" ht="13.5" customHeight="1" thickBot="1">
      <c r="B33" s="107"/>
      <c r="C33" s="108"/>
      <c r="D33" s="78">
        <v>1.917</v>
      </c>
      <c r="E33" s="79">
        <v>2.25</v>
      </c>
      <c r="F33" s="79">
        <v>1.723</v>
      </c>
      <c r="G33" s="86">
        <v>1.84</v>
      </c>
      <c r="H33" s="88">
        <v>1.395</v>
      </c>
    </row>
    <row r="34" spans="2:8" ht="13.5" customHeight="1" thickBot="1">
      <c r="B34" s="107"/>
      <c r="C34" s="108"/>
      <c r="D34" s="78">
        <v>1.914</v>
      </c>
      <c r="E34" s="79">
        <v>2.201</v>
      </c>
      <c r="F34" s="79">
        <v>1.723</v>
      </c>
      <c r="G34" s="86">
        <v>1.79</v>
      </c>
      <c r="H34" s="88">
        <v>1.39</v>
      </c>
    </row>
    <row r="35" spans="2:8" s="77" customFormat="1" ht="15.75" thickBot="1">
      <c r="B35" s="109"/>
      <c r="C35" s="110"/>
      <c r="D35" s="95">
        <f>AVERAGE(D31:D34)</f>
        <v>1.9035</v>
      </c>
      <c r="E35" s="95">
        <f>AVERAGE(E31:E34)</f>
        <v>2.1990000000000003</v>
      </c>
      <c r="F35" s="95">
        <f>AVERAGE(F31:F34)</f>
        <v>1.709</v>
      </c>
      <c r="G35" s="95">
        <f>AVERAGE(G31:G34)</f>
        <v>1.8155000000000001</v>
      </c>
      <c r="H35" s="95">
        <f>AVERAGE(H31:H34)</f>
        <v>1.3892499999999999</v>
      </c>
    </row>
    <row r="36" spans="2:8" ht="13.5" customHeight="1" thickBot="1">
      <c r="B36" s="113" t="s">
        <v>44</v>
      </c>
      <c r="C36" s="114"/>
      <c r="D36" s="78">
        <v>1.882</v>
      </c>
      <c r="E36" s="79">
        <v>2.119</v>
      </c>
      <c r="F36" s="79">
        <v>1.692</v>
      </c>
      <c r="G36" s="86">
        <v>1.792</v>
      </c>
      <c r="H36" s="89">
        <v>1.375</v>
      </c>
    </row>
    <row r="37" spans="2:8" ht="13.5" customHeight="1" thickBot="1">
      <c r="B37" s="107"/>
      <c r="C37" s="108"/>
      <c r="D37" s="78">
        <v>1.902</v>
      </c>
      <c r="E37" s="79">
        <v>2.119</v>
      </c>
      <c r="F37" s="79">
        <v>1.721</v>
      </c>
      <c r="G37" s="86">
        <v>1.832</v>
      </c>
      <c r="H37" s="88">
        <v>1.37</v>
      </c>
    </row>
    <row r="38" spans="2:8" ht="13.5" customHeight="1" thickBot="1">
      <c r="B38" s="107"/>
      <c r="C38" s="108"/>
      <c r="D38" s="78">
        <v>1.926</v>
      </c>
      <c r="E38" s="79">
        <v>2.084</v>
      </c>
      <c r="F38" s="79">
        <v>1.75</v>
      </c>
      <c r="G38" s="86">
        <v>1.862</v>
      </c>
      <c r="H38" s="88">
        <v>1.39</v>
      </c>
    </row>
    <row r="39" spans="2:8" ht="13.5" customHeight="1" thickBot="1">
      <c r="B39" s="107"/>
      <c r="C39" s="108"/>
      <c r="D39" s="78">
        <v>1.924</v>
      </c>
      <c r="E39" s="79">
        <v>2.119</v>
      </c>
      <c r="F39" s="79">
        <v>1.706</v>
      </c>
      <c r="G39" s="86">
        <v>1.843</v>
      </c>
      <c r="H39" s="88">
        <v>1.375</v>
      </c>
    </row>
    <row r="40" spans="2:8" s="77" customFormat="1" ht="15.75" thickBot="1">
      <c r="B40" s="109"/>
      <c r="C40" s="110"/>
      <c r="D40" s="95">
        <f>AVERAGE(D36:D39)</f>
        <v>1.9085</v>
      </c>
      <c r="E40" s="95">
        <f>AVERAGE(E36:E39)</f>
        <v>2.11025</v>
      </c>
      <c r="F40" s="95">
        <f>AVERAGE(F36:F39)</f>
        <v>1.71725</v>
      </c>
      <c r="G40" s="95">
        <f>AVERAGE(G36:G39)</f>
        <v>1.8322500000000002</v>
      </c>
      <c r="H40" s="95">
        <f>AVERAGE(H36:H39)</f>
        <v>1.3775</v>
      </c>
    </row>
    <row r="41" spans="2:8" ht="13.5" customHeight="1" thickBot="1">
      <c r="B41" s="113" t="s">
        <v>45</v>
      </c>
      <c r="C41" s="114"/>
      <c r="D41" s="78">
        <v>1.898</v>
      </c>
      <c r="E41" s="79">
        <v>2.119</v>
      </c>
      <c r="F41" s="79">
        <v>1.687</v>
      </c>
      <c r="G41" s="86">
        <v>1.849</v>
      </c>
      <c r="H41" s="89">
        <v>1.39</v>
      </c>
    </row>
    <row r="42" spans="2:8" ht="13.5" customHeight="1" thickBot="1">
      <c r="B42" s="107"/>
      <c r="C42" s="108"/>
      <c r="D42" s="78">
        <v>1.919</v>
      </c>
      <c r="E42" s="79">
        <v>2.114</v>
      </c>
      <c r="F42" s="79">
        <v>1.718</v>
      </c>
      <c r="G42" s="86">
        <v>1.814</v>
      </c>
      <c r="H42" s="88">
        <v>1.37</v>
      </c>
    </row>
    <row r="43" spans="2:8" ht="13.5" customHeight="1" thickBot="1">
      <c r="B43" s="107"/>
      <c r="C43" s="108"/>
      <c r="D43" s="78">
        <v>1.933</v>
      </c>
      <c r="E43" s="79">
        <v>2.119</v>
      </c>
      <c r="F43" s="79">
        <v>1.743</v>
      </c>
      <c r="G43" s="86">
        <v>1.859</v>
      </c>
      <c r="H43" s="88">
        <v>1.37</v>
      </c>
    </row>
    <row r="44" spans="2:8" ht="13.5" customHeight="1" thickBot="1">
      <c r="B44" s="107"/>
      <c r="C44" s="108"/>
      <c r="D44" s="78">
        <v>1.939</v>
      </c>
      <c r="E44" s="79">
        <v>2.119</v>
      </c>
      <c r="F44" s="79">
        <v>1.723</v>
      </c>
      <c r="G44" s="86">
        <v>1.859</v>
      </c>
      <c r="H44" s="88">
        <v>1.37</v>
      </c>
    </row>
    <row r="45" spans="2:9" s="77" customFormat="1" ht="15.75" thickBot="1">
      <c r="B45" s="109"/>
      <c r="C45" s="110"/>
      <c r="D45" s="95">
        <f>AVERAGE(D41:D44)</f>
        <v>1.92225</v>
      </c>
      <c r="E45" s="95">
        <f>AVERAGE(E41:E44)</f>
        <v>2.11775</v>
      </c>
      <c r="F45" s="95">
        <f>AVERAGE(F41:F44)</f>
        <v>1.71775</v>
      </c>
      <c r="G45" s="95">
        <f>AVERAGE(G41:G44)</f>
        <v>1.84525</v>
      </c>
      <c r="H45" s="95">
        <f>AVERAGE(H41:H44)</f>
        <v>1.375</v>
      </c>
      <c r="I45" s="95"/>
    </row>
    <row r="46" spans="2:8" ht="13.5" customHeight="1" thickBot="1">
      <c r="B46" s="105" t="s">
        <v>55</v>
      </c>
      <c r="C46" s="106"/>
      <c r="D46" s="79">
        <v>1.904</v>
      </c>
      <c r="E46" s="79">
        <v>2.202</v>
      </c>
      <c r="F46" s="79">
        <v>1.714</v>
      </c>
      <c r="G46" s="86">
        <v>1.819</v>
      </c>
      <c r="H46" s="89">
        <v>1.43</v>
      </c>
    </row>
    <row r="47" spans="2:8" ht="13.5" customHeight="1" thickBot="1">
      <c r="B47" s="111"/>
      <c r="C47" s="112"/>
      <c r="D47" s="79">
        <v>1.953</v>
      </c>
      <c r="E47" s="79">
        <v>2.222</v>
      </c>
      <c r="F47" s="79">
        <v>1.734</v>
      </c>
      <c r="G47" s="86">
        <v>1.839</v>
      </c>
      <c r="H47" s="88">
        <v>1.43</v>
      </c>
    </row>
    <row r="48" spans="2:8" ht="13.5" customHeight="1" thickBot="1">
      <c r="B48" s="107"/>
      <c r="C48" s="108"/>
      <c r="D48" s="79">
        <v>1.974</v>
      </c>
      <c r="E48" s="79">
        <v>2.222</v>
      </c>
      <c r="F48" s="79">
        <v>1.754</v>
      </c>
      <c r="G48" s="86">
        <v>1.859</v>
      </c>
      <c r="H48" s="88">
        <v>1.41</v>
      </c>
    </row>
    <row r="49" spans="2:8" ht="13.5" customHeight="1" thickBot="1">
      <c r="B49" s="107"/>
      <c r="C49" s="108"/>
      <c r="D49" s="79">
        <v>1.934</v>
      </c>
      <c r="E49" s="79">
        <v>2.222</v>
      </c>
      <c r="F49" s="79">
        <v>1.752</v>
      </c>
      <c r="G49" s="86">
        <v>1.859</v>
      </c>
      <c r="H49" s="88">
        <v>1.43</v>
      </c>
    </row>
    <row r="50" spans="2:8" s="77" customFormat="1" ht="15.75" thickBot="1">
      <c r="B50" s="107"/>
      <c r="C50" s="108"/>
      <c r="D50" s="104">
        <f>AVERAGE(D46:D49)</f>
        <v>1.9412500000000001</v>
      </c>
      <c r="E50" s="104">
        <f>AVERAGE(E46:E49)</f>
        <v>2.2169999999999996</v>
      </c>
      <c r="F50" s="104">
        <f>AVERAGE(F46:F49)</f>
        <v>1.7385</v>
      </c>
      <c r="G50" s="104">
        <f>AVERAGE(G46:G49)</f>
        <v>1.8439999999999999</v>
      </c>
      <c r="H50" s="104">
        <f>AVERAGE(H46:H49)</f>
        <v>1.4249999999999998</v>
      </c>
    </row>
    <row r="51" spans="2:8" ht="16.5" hidden="1" thickBot="1">
      <c r="B51" s="109"/>
      <c r="C51" s="110"/>
      <c r="D51" s="84"/>
      <c r="E51" s="75"/>
      <c r="F51" s="76"/>
      <c r="G51" s="87"/>
      <c r="H51" s="88"/>
    </row>
    <row r="52" spans="2:8" ht="13.5" customHeight="1" thickBot="1">
      <c r="B52" s="105" t="s">
        <v>102</v>
      </c>
      <c r="C52" s="106"/>
      <c r="D52" s="80">
        <v>2.04</v>
      </c>
      <c r="E52" s="80">
        <v>2.25</v>
      </c>
      <c r="F52" s="80">
        <v>1.849</v>
      </c>
      <c r="G52" s="86">
        <v>1.959</v>
      </c>
      <c r="H52" s="89">
        <v>1.47</v>
      </c>
    </row>
    <row r="53" spans="2:8" ht="13.5" customHeight="1" thickBot="1">
      <c r="B53" s="111"/>
      <c r="C53" s="112"/>
      <c r="D53" s="80">
        <v>2.04</v>
      </c>
      <c r="E53" s="80">
        <v>2.25</v>
      </c>
      <c r="F53" s="80">
        <v>1.849</v>
      </c>
      <c r="G53" s="86">
        <v>1.959</v>
      </c>
      <c r="H53" s="88">
        <v>1.47</v>
      </c>
    </row>
    <row r="54" spans="2:8" ht="13.5" customHeight="1" thickBot="1">
      <c r="B54" s="107"/>
      <c r="C54" s="108"/>
      <c r="D54" s="80">
        <v>2.04</v>
      </c>
      <c r="E54" s="80">
        <v>2.25</v>
      </c>
      <c r="F54" s="80">
        <v>1.849</v>
      </c>
      <c r="G54" s="86">
        <v>1.959</v>
      </c>
      <c r="H54" s="88">
        <v>1.47</v>
      </c>
    </row>
    <row r="55" spans="2:8" ht="13.5" customHeight="1" thickBot="1">
      <c r="B55" s="107"/>
      <c r="C55" s="108"/>
      <c r="D55" s="80">
        <v>2.04</v>
      </c>
      <c r="E55" s="80">
        <v>2.25</v>
      </c>
      <c r="F55" s="80">
        <v>1.849</v>
      </c>
      <c r="G55" s="86">
        <v>1.959</v>
      </c>
      <c r="H55" s="88">
        <v>1.47</v>
      </c>
    </row>
    <row r="56" spans="2:8" s="77" customFormat="1" ht="15.75" thickBot="1">
      <c r="B56" s="109"/>
      <c r="C56" s="110"/>
      <c r="D56" s="104">
        <f>AVERAGE(D52:D55)</f>
        <v>2.04</v>
      </c>
      <c r="E56" s="104">
        <f>AVERAGE(E52:E55)</f>
        <v>2.25</v>
      </c>
      <c r="F56" s="104">
        <f>AVERAGE(F52:F55)</f>
        <v>1.849</v>
      </c>
      <c r="G56" s="104">
        <f>AVERAGE(G52:G55)</f>
        <v>1.959</v>
      </c>
      <c r="H56" s="104">
        <f>AVERAGE(H52:H55)</f>
        <v>1.47</v>
      </c>
    </row>
    <row r="58" ht="13.5" thickBot="1"/>
    <row r="59" spans="2:10" ht="16.5" thickBot="1">
      <c r="B59" s="73" t="s">
        <v>100</v>
      </c>
      <c r="C59" s="74"/>
      <c r="D59" s="81"/>
      <c r="E59" s="81"/>
      <c r="F59" s="81"/>
      <c r="G59" s="95">
        <v>0.952</v>
      </c>
      <c r="J59" s="15"/>
    </row>
    <row r="61" ht="13.5" thickBot="1"/>
    <row r="62" spans="2:9" ht="12.75" customHeight="1" thickBot="1">
      <c r="B62" s="116" t="s">
        <v>101</v>
      </c>
      <c r="C62" s="117"/>
      <c r="D62" s="117"/>
      <c r="E62" s="117"/>
      <c r="F62" s="117"/>
      <c r="G62" s="117"/>
      <c r="H62" s="117"/>
      <c r="I62" s="90"/>
    </row>
    <row r="63" spans="4:8" ht="34.5" thickBot="1">
      <c r="D63" s="91" t="s">
        <v>91</v>
      </c>
      <c r="E63" s="92" t="s">
        <v>89</v>
      </c>
      <c r="F63" s="91" t="s">
        <v>94</v>
      </c>
      <c r="G63" s="93" t="s">
        <v>104</v>
      </c>
      <c r="H63" s="94" t="s">
        <v>93</v>
      </c>
    </row>
    <row r="64" spans="4:8" ht="15.75" thickBot="1">
      <c r="D64" s="95">
        <f>(D20+D25+D30+D35+D40+D45+D50+D56)/8</f>
        <v>1.93228125</v>
      </c>
      <c r="E64" s="95">
        <f>(E20+E25+E30+E35+E40+E45+E50)/7</f>
        <v>2.161892857142857</v>
      </c>
      <c r="F64" s="95">
        <f>(F20+F25+F30+F35+F40+F45+F50+F56)/8</f>
        <v>1.7365000000000002</v>
      </c>
      <c r="G64" s="95">
        <f>(G20+G25+G30+G35+G40+G45+G50+G56)/8</f>
        <v>1.8355</v>
      </c>
      <c r="H64" s="95">
        <f>(H20+H25+H30+H35+H40+H45+H50+H56)/8</f>
        <v>1.3996250000000001</v>
      </c>
    </row>
    <row r="67" spans="6:7" ht="12.75">
      <c r="F67" s="83" t="s">
        <v>110</v>
      </c>
      <c r="G67" s="83"/>
    </row>
    <row r="68" spans="6:7" ht="12.75" customHeight="1">
      <c r="F68" s="83"/>
      <c r="G68" s="83"/>
    </row>
    <row r="69" spans="6:7" ht="12.75">
      <c r="F69" s="83" t="s">
        <v>111</v>
      </c>
      <c r="G69" s="83"/>
    </row>
    <row r="70" spans="6:7" ht="12.75">
      <c r="F70" s="83" t="s">
        <v>112</v>
      </c>
      <c r="G70" s="83"/>
    </row>
    <row r="71" spans="6:7" ht="12.75">
      <c r="F71" s="83"/>
      <c r="G71" s="83"/>
    </row>
    <row r="72" spans="6:7" ht="12.75">
      <c r="F72" s="83"/>
      <c r="G72" s="83"/>
    </row>
    <row r="73" spans="6:9" ht="12.75">
      <c r="F73" s="83" t="s">
        <v>113</v>
      </c>
      <c r="G73" s="83"/>
      <c r="H73" s="82"/>
      <c r="I73" s="82"/>
    </row>
    <row r="74" spans="6:7" ht="12.75">
      <c r="F74" s="85"/>
      <c r="G74" s="83"/>
    </row>
  </sheetData>
  <sheetProtection/>
  <mergeCells count="22">
    <mergeCell ref="B26:C26"/>
    <mergeCell ref="C11:F11"/>
    <mergeCell ref="B17:C20"/>
    <mergeCell ref="D14:H14"/>
    <mergeCell ref="B31:C31"/>
    <mergeCell ref="B27:C30"/>
    <mergeCell ref="G5:H5"/>
    <mergeCell ref="B62:H62"/>
    <mergeCell ref="B12:H12"/>
    <mergeCell ref="B13:H13"/>
    <mergeCell ref="B22:C25"/>
    <mergeCell ref="B16:C16"/>
    <mergeCell ref="B53:C56"/>
    <mergeCell ref="B37:C40"/>
    <mergeCell ref="B32:C35"/>
    <mergeCell ref="B21:C21"/>
    <mergeCell ref="B52:C52"/>
    <mergeCell ref="B42:C45"/>
    <mergeCell ref="B47:C51"/>
    <mergeCell ref="B36:C36"/>
    <mergeCell ref="B46:C46"/>
    <mergeCell ref="B41:C41"/>
  </mergeCells>
  <printOptions/>
  <pageMargins left="0.75" right="0.75" top="0.46" bottom="0.72" header="0.29" footer="0.27"/>
  <pageSetup horizontalDpi="600" verticalDpi="600" orientation="portrait" paperSize="9" scale="95" r:id="rId2"/>
  <rowBreaks count="1" manualBreakCount="1">
    <brk id="5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170"/>
  <sheetViews>
    <sheetView zoomScale="115" zoomScaleNormal="115" zoomScalePageLayoutView="0" workbookViewId="0" topLeftCell="A1">
      <selection activeCell="E124" sqref="E124"/>
    </sheetView>
  </sheetViews>
  <sheetFormatPr defaultColWidth="9.140625" defaultRowHeight="12.75"/>
  <cols>
    <col min="1" max="1" width="14.140625" style="0" customWidth="1"/>
    <col min="2" max="2" width="10.00390625" style="3" customWidth="1"/>
    <col min="3" max="3" width="13.421875" style="3" customWidth="1"/>
    <col min="4" max="4" width="10.7109375" style="3" customWidth="1"/>
    <col min="5" max="5" width="10.140625" style="3" customWidth="1"/>
    <col min="6" max="6" width="10.00390625" style="3" customWidth="1"/>
    <col min="7" max="7" width="10.57421875" style="3" customWidth="1"/>
    <col min="8" max="10" width="10.7109375" style="3" customWidth="1"/>
    <col min="11" max="11" width="10.57421875" style="3" customWidth="1"/>
  </cols>
  <sheetData>
    <row r="7" spans="2:5" ht="12.75">
      <c r="B7" s="1" t="s">
        <v>0</v>
      </c>
      <c r="C7" s="2"/>
      <c r="D7" s="2"/>
      <c r="E7" s="2"/>
    </row>
    <row r="8" spans="2:5" ht="12.75">
      <c r="B8" s="1" t="s">
        <v>1</v>
      </c>
      <c r="C8" s="2"/>
      <c r="D8" s="2"/>
      <c r="E8" s="2"/>
    </row>
    <row r="9" spans="2:5" ht="12.75">
      <c r="B9" s="164" t="s">
        <v>2</v>
      </c>
      <c r="C9" s="164"/>
      <c r="D9" s="164"/>
      <c r="E9" s="164"/>
    </row>
    <row r="10" spans="2:6" ht="12.75">
      <c r="B10" s="164" t="s">
        <v>3</v>
      </c>
      <c r="C10" s="165"/>
      <c r="D10" s="165"/>
      <c r="E10" s="165"/>
      <c r="F10" s="165"/>
    </row>
    <row r="11" spans="2:6" ht="12.75">
      <c r="B11" s="124" t="s">
        <v>4</v>
      </c>
      <c r="C11" s="125"/>
      <c r="D11" s="125"/>
      <c r="E11" s="125"/>
      <c r="F11" s="125"/>
    </row>
    <row r="12" spans="2:6" ht="12.75" customHeight="1">
      <c r="B12" s="166" t="s">
        <v>33</v>
      </c>
      <c r="C12" s="166"/>
      <c r="D12" s="166"/>
      <c r="E12" s="166"/>
      <c r="F12" s="166"/>
    </row>
    <row r="13" spans="2:11" ht="14.25" customHeight="1">
      <c r="B13" s="166" t="s">
        <v>34</v>
      </c>
      <c r="C13" s="166"/>
      <c r="D13" s="166"/>
      <c r="E13" s="166"/>
      <c r="F13"/>
      <c r="G13"/>
      <c r="H13"/>
      <c r="I13" s="5"/>
      <c r="J13" s="6"/>
      <c r="K13" s="7"/>
    </row>
    <row r="14" spans="2:11" ht="12.75">
      <c r="B14" s="4" t="s">
        <v>5</v>
      </c>
      <c r="C14" s="2"/>
      <c r="D14" s="2"/>
      <c r="E14" s="2"/>
      <c r="F14" s="167" t="s">
        <v>96</v>
      </c>
      <c r="G14" s="167"/>
      <c r="H14" s="167"/>
      <c r="I14" s="8"/>
      <c r="J14"/>
      <c r="K14"/>
    </row>
    <row r="15" spans="2:11" ht="15.75">
      <c r="B15" s="4" t="s">
        <v>41</v>
      </c>
      <c r="C15" s="2" t="s">
        <v>42</v>
      </c>
      <c r="D15" s="2"/>
      <c r="E15" s="2"/>
      <c r="F15" s="8"/>
      <c r="G15" s="168" t="s">
        <v>6</v>
      </c>
      <c r="H15" s="168"/>
      <c r="I15" s="39" t="s">
        <v>97</v>
      </c>
      <c r="J15" s="72">
        <v>42655</v>
      </c>
      <c r="K15" s="9"/>
    </row>
    <row r="16" spans="2:11" ht="12.75">
      <c r="B16" s="4"/>
      <c r="C16" s="2"/>
      <c r="D16" s="2"/>
      <c r="E16" s="2"/>
      <c r="F16"/>
      <c r="G16" t="s">
        <v>7</v>
      </c>
      <c r="H16"/>
      <c r="I16" s="15"/>
      <c r="J16"/>
      <c r="K16"/>
    </row>
    <row r="17" spans="2:11" ht="12.75">
      <c r="B17" s="10"/>
      <c r="C17" s="10"/>
      <c r="D17" s="10"/>
      <c r="E17" s="10"/>
      <c r="F17"/>
      <c r="G17" s="8" t="s">
        <v>8</v>
      </c>
      <c r="H17"/>
      <c r="I17" t="s">
        <v>7</v>
      </c>
      <c r="J17"/>
      <c r="K17"/>
    </row>
    <row r="18" spans="5:11" ht="12.75">
      <c r="E18" s="8" t="s">
        <v>13</v>
      </c>
      <c r="F18"/>
      <c r="G18"/>
      <c r="H18"/>
      <c r="I18"/>
      <c r="J18"/>
      <c r="K18"/>
    </row>
    <row r="19" spans="2:11" ht="12.75">
      <c r="B19" s="155" t="s">
        <v>22</v>
      </c>
      <c r="C19" s="156"/>
      <c r="D19" s="140" t="s">
        <v>23</v>
      </c>
      <c r="E19" s="141"/>
      <c r="F19" s="133" t="s">
        <v>24</v>
      </c>
      <c r="G19" s="135" t="s">
        <v>20</v>
      </c>
      <c r="H19" s="136"/>
      <c r="I19" s="137"/>
      <c r="J19" s="135" t="s">
        <v>21</v>
      </c>
      <c r="K19" s="137"/>
    </row>
    <row r="20" spans="2:11" ht="12.75">
      <c r="B20" s="157"/>
      <c r="C20" s="158"/>
      <c r="D20" s="142"/>
      <c r="E20" s="143"/>
      <c r="F20" s="134"/>
      <c r="G20" s="20" t="s">
        <v>9</v>
      </c>
      <c r="H20" s="21" t="s">
        <v>43</v>
      </c>
      <c r="I20" s="22" t="s">
        <v>27</v>
      </c>
      <c r="J20" s="69" t="s">
        <v>25</v>
      </c>
      <c r="K20" s="20" t="s">
        <v>10</v>
      </c>
    </row>
    <row r="21" spans="2:11" ht="12.75">
      <c r="B21" s="153" t="s">
        <v>11</v>
      </c>
      <c r="C21" s="159"/>
      <c r="D21" s="138" t="s">
        <v>31</v>
      </c>
      <c r="E21" s="139"/>
      <c r="F21" s="12" t="s">
        <v>30</v>
      </c>
      <c r="G21" s="17">
        <v>0</v>
      </c>
      <c r="H21" s="17">
        <v>1.457</v>
      </c>
      <c r="I21" s="17">
        <v>1.638</v>
      </c>
      <c r="J21" s="71">
        <v>0</v>
      </c>
      <c r="K21" s="17">
        <v>1.109</v>
      </c>
    </row>
    <row r="22" spans="2:11" ht="12.75">
      <c r="B22" s="146" t="s">
        <v>37</v>
      </c>
      <c r="C22" s="147"/>
      <c r="D22" s="148" t="s">
        <v>13</v>
      </c>
      <c r="E22" s="149"/>
      <c r="F22" s="13" t="s">
        <v>12</v>
      </c>
      <c r="G22" s="16">
        <v>0</v>
      </c>
      <c r="H22" s="17">
        <v>1.461</v>
      </c>
      <c r="I22" s="16">
        <v>1.719</v>
      </c>
      <c r="J22" s="71"/>
      <c r="K22" s="17">
        <v>1.108</v>
      </c>
    </row>
    <row r="23" spans="2:11" ht="12.75">
      <c r="B23" s="160" t="s">
        <v>36</v>
      </c>
      <c r="C23" s="161"/>
      <c r="D23" s="138" t="s">
        <v>29</v>
      </c>
      <c r="E23" s="139"/>
      <c r="F23" s="12" t="s">
        <v>14</v>
      </c>
      <c r="G23" s="17">
        <v>0</v>
      </c>
      <c r="H23" s="17">
        <v>1.467</v>
      </c>
      <c r="I23" s="17">
        <v>1.699</v>
      </c>
      <c r="J23" s="70"/>
      <c r="K23" s="17">
        <v>1.12</v>
      </c>
    </row>
    <row r="24" spans="2:11" ht="12.75">
      <c r="B24" s="144" t="s">
        <v>61</v>
      </c>
      <c r="C24" s="145"/>
      <c r="D24" s="138" t="s">
        <v>13</v>
      </c>
      <c r="E24" s="139"/>
      <c r="F24" s="14" t="s">
        <v>50</v>
      </c>
      <c r="G24" s="18">
        <v>0</v>
      </c>
      <c r="H24" s="18">
        <v>1.412</v>
      </c>
      <c r="I24" s="18">
        <v>0</v>
      </c>
      <c r="J24" s="70"/>
      <c r="K24" s="17">
        <v>1.099</v>
      </c>
    </row>
    <row r="25" spans="2:11" ht="12.75">
      <c r="B25" s="160" t="s">
        <v>52</v>
      </c>
      <c r="C25" s="161"/>
      <c r="D25" s="138" t="s">
        <v>15</v>
      </c>
      <c r="E25" s="139"/>
      <c r="F25" s="12" t="s">
        <v>35</v>
      </c>
      <c r="G25" s="17">
        <v>0</v>
      </c>
      <c r="H25" s="17">
        <v>1.452</v>
      </c>
      <c r="I25" s="17">
        <v>1.621</v>
      </c>
      <c r="J25" s="71"/>
      <c r="K25" s="17">
        <v>1.109</v>
      </c>
    </row>
    <row r="26" spans="2:11" ht="12.75">
      <c r="B26" s="153" t="s">
        <v>38</v>
      </c>
      <c r="C26" s="159"/>
      <c r="D26" s="138" t="s">
        <v>16</v>
      </c>
      <c r="E26" s="139"/>
      <c r="F26" s="12" t="s">
        <v>32</v>
      </c>
      <c r="G26" s="17">
        <v>1.588</v>
      </c>
      <c r="H26" s="17">
        <v>1.422</v>
      </c>
      <c r="I26" s="17">
        <v>1.591</v>
      </c>
      <c r="J26" s="70"/>
      <c r="K26" s="17">
        <v>1.079</v>
      </c>
    </row>
    <row r="27" spans="2:11" ht="12.75">
      <c r="B27" s="160" t="s">
        <v>26</v>
      </c>
      <c r="C27" s="161"/>
      <c r="D27" s="138" t="s">
        <v>13</v>
      </c>
      <c r="E27" s="139"/>
      <c r="F27" s="12" t="s">
        <v>50</v>
      </c>
      <c r="G27" s="17">
        <v>1.588</v>
      </c>
      <c r="H27" s="17">
        <v>1.452</v>
      </c>
      <c r="I27" s="17">
        <v>1.629</v>
      </c>
      <c r="J27" s="71"/>
      <c r="K27" s="17">
        <v>1.099</v>
      </c>
    </row>
    <row r="28" spans="2:11" ht="12.75">
      <c r="B28" s="160" t="s">
        <v>28</v>
      </c>
      <c r="C28" s="161"/>
      <c r="D28" s="138" t="s">
        <v>16</v>
      </c>
      <c r="E28" s="139"/>
      <c r="F28" s="12" t="s">
        <v>30</v>
      </c>
      <c r="G28" s="17">
        <v>0</v>
      </c>
      <c r="H28" s="17">
        <v>1.452</v>
      </c>
      <c r="I28" s="17">
        <v>1.528</v>
      </c>
      <c r="J28" s="71"/>
      <c r="K28" s="17">
        <v>1.109</v>
      </c>
    </row>
    <row r="29" spans="2:11" ht="12.75">
      <c r="B29" s="162" t="s">
        <v>74</v>
      </c>
      <c r="C29" s="163"/>
      <c r="D29" s="138" t="s">
        <v>13</v>
      </c>
      <c r="E29" s="139"/>
      <c r="F29" s="12" t="s">
        <v>12</v>
      </c>
      <c r="G29" s="18">
        <v>0</v>
      </c>
      <c r="H29" s="18">
        <v>1.412</v>
      </c>
      <c r="I29" s="18">
        <v>1.598</v>
      </c>
      <c r="J29" s="70"/>
      <c r="K29" s="18">
        <v>1.109</v>
      </c>
    </row>
    <row r="30" spans="2:11" ht="12.75" customHeight="1">
      <c r="B30" s="153" t="s">
        <v>17</v>
      </c>
      <c r="C30" s="159"/>
      <c r="D30" s="138" t="s">
        <v>18</v>
      </c>
      <c r="E30" s="139"/>
      <c r="F30" s="12" t="s">
        <v>19</v>
      </c>
      <c r="G30" s="18">
        <v>1.557</v>
      </c>
      <c r="H30" s="18">
        <v>1.41</v>
      </c>
      <c r="I30" s="17">
        <v>1.529</v>
      </c>
      <c r="J30" s="71"/>
      <c r="K30" s="18">
        <v>1.105</v>
      </c>
    </row>
    <row r="31" spans="2:11" ht="12.75" customHeight="1">
      <c r="B31" s="150" t="s">
        <v>51</v>
      </c>
      <c r="C31" s="151"/>
      <c r="D31" s="152"/>
      <c r="E31" s="152"/>
      <c r="F31" s="11"/>
      <c r="G31" s="19">
        <f>SUM(G21:G30)/3</f>
        <v>1.5776666666666668</v>
      </c>
      <c r="H31" s="19">
        <f>AVERAGE(H21:H30)</f>
        <v>1.4396999999999998</v>
      </c>
      <c r="I31" s="19">
        <f>SUM(I21:I30)/9</f>
        <v>1.6168888888888888</v>
      </c>
      <c r="J31" s="19">
        <f>AVERAGE(J21:J30)</f>
        <v>0</v>
      </c>
      <c r="K31" s="19">
        <f>SUM(K21:K30)/10</f>
        <v>1.1046</v>
      </c>
    </row>
    <row r="32" spans="2:11" ht="12.75" customHeight="1">
      <c r="B32" s="59"/>
      <c r="C32" s="60"/>
      <c r="D32" s="61"/>
      <c r="E32" s="61"/>
      <c r="F32" s="30"/>
      <c r="G32" s="62"/>
      <c r="H32" s="62"/>
      <c r="I32" s="62"/>
      <c r="J32" s="62"/>
      <c r="K32" s="62"/>
    </row>
    <row r="33" spans="2:11" ht="12.75" customHeight="1">
      <c r="B33" s="59"/>
      <c r="C33" s="60"/>
      <c r="D33" s="61"/>
      <c r="E33" s="61"/>
      <c r="F33" s="30"/>
      <c r="G33" s="62"/>
      <c r="H33" s="62"/>
      <c r="I33" s="62"/>
      <c r="J33" s="62"/>
      <c r="K33" s="62"/>
    </row>
    <row r="34" spans="2:11" ht="12.75" customHeight="1">
      <c r="B34" s="59"/>
      <c r="C34" s="60"/>
      <c r="D34" s="61"/>
      <c r="E34" s="61"/>
      <c r="F34" s="30"/>
      <c r="G34" s="62"/>
      <c r="H34" s="62"/>
      <c r="I34" s="62"/>
      <c r="J34" s="62"/>
      <c r="K34" s="62"/>
    </row>
    <row r="35" spans="2:11" ht="12.75" customHeight="1">
      <c r="B35" s="59"/>
      <c r="C35" s="60"/>
      <c r="D35" s="61"/>
      <c r="E35" s="61"/>
      <c r="F35" s="30"/>
      <c r="G35" s="62"/>
      <c r="H35" s="62"/>
      <c r="I35" s="62"/>
      <c r="J35" s="62"/>
      <c r="K35" s="62"/>
    </row>
    <row r="36" spans="2:11" ht="12.75">
      <c r="B36" s="38"/>
      <c r="C36" s="38"/>
      <c r="D36"/>
      <c r="E36"/>
      <c r="F36"/>
      <c r="G36" s="15"/>
      <c r="H36" s="15"/>
      <c r="I36"/>
      <c r="J36" s="15"/>
      <c r="K36" t="s">
        <v>39</v>
      </c>
    </row>
    <row r="37" spans="2:11" ht="12.75">
      <c r="B37"/>
      <c r="C37"/>
      <c r="D37"/>
      <c r="E37" s="50" t="s">
        <v>47</v>
      </c>
      <c r="F37"/>
      <c r="G37"/>
      <c r="H37"/>
      <c r="I37"/>
      <c r="J37"/>
      <c r="K37" s="15"/>
    </row>
    <row r="38" spans="2:11" ht="12.75">
      <c r="B38" s="155" t="s">
        <v>22</v>
      </c>
      <c r="C38" s="156"/>
      <c r="D38" s="140" t="s">
        <v>23</v>
      </c>
      <c r="E38" s="141"/>
      <c r="F38" s="133" t="s">
        <v>24</v>
      </c>
      <c r="G38" s="135" t="s">
        <v>20</v>
      </c>
      <c r="H38" s="136"/>
      <c r="I38" s="137"/>
      <c r="J38" s="135" t="s">
        <v>21</v>
      </c>
      <c r="K38" s="137"/>
    </row>
    <row r="39" spans="2:11" ht="12.75">
      <c r="B39" s="157"/>
      <c r="C39" s="158"/>
      <c r="D39" s="142"/>
      <c r="E39" s="143"/>
      <c r="F39" s="134"/>
      <c r="G39" s="20" t="s">
        <v>9</v>
      </c>
      <c r="H39" s="21" t="s">
        <v>43</v>
      </c>
      <c r="I39" s="22" t="s">
        <v>27</v>
      </c>
      <c r="J39" s="23" t="s">
        <v>25</v>
      </c>
      <c r="K39" s="20" t="s">
        <v>10</v>
      </c>
    </row>
    <row r="40" spans="2:11" ht="12.75">
      <c r="B40" s="153" t="s">
        <v>56</v>
      </c>
      <c r="C40" s="159"/>
      <c r="D40" s="138" t="s">
        <v>47</v>
      </c>
      <c r="E40" s="139"/>
      <c r="F40" s="12" t="s">
        <v>57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2:11" ht="12.75">
      <c r="B41" s="146" t="s">
        <v>17</v>
      </c>
      <c r="C41" s="147"/>
      <c r="D41" s="138" t="s">
        <v>47</v>
      </c>
      <c r="E41" s="139"/>
      <c r="F41" s="13" t="s">
        <v>19</v>
      </c>
      <c r="G41" s="16">
        <v>1.539</v>
      </c>
      <c r="H41" s="16">
        <v>1.445</v>
      </c>
      <c r="I41" s="16">
        <v>1.59</v>
      </c>
      <c r="J41" s="17"/>
      <c r="K41" s="16">
        <v>1.125</v>
      </c>
    </row>
    <row r="42" spans="2:11" ht="12.75">
      <c r="B42" s="160" t="s">
        <v>58</v>
      </c>
      <c r="C42" s="161"/>
      <c r="D42" s="138" t="s">
        <v>47</v>
      </c>
      <c r="E42" s="139"/>
      <c r="F42" s="12" t="s">
        <v>12</v>
      </c>
      <c r="G42" s="17">
        <v>1.56</v>
      </c>
      <c r="H42" s="16">
        <v>1.445</v>
      </c>
      <c r="I42" s="17">
        <v>1.68</v>
      </c>
      <c r="J42" s="17"/>
      <c r="K42" s="16">
        <v>1.125</v>
      </c>
    </row>
    <row r="43" spans="2:11" ht="12.75" customHeight="1">
      <c r="B43" s="144" t="s">
        <v>59</v>
      </c>
      <c r="C43" s="145"/>
      <c r="D43" s="138" t="s">
        <v>60</v>
      </c>
      <c r="E43" s="139"/>
      <c r="F43" s="12" t="s">
        <v>57</v>
      </c>
      <c r="G43" s="18">
        <v>0</v>
      </c>
      <c r="H43" s="16">
        <v>1.445</v>
      </c>
      <c r="I43" s="18">
        <v>0</v>
      </c>
      <c r="J43" s="17"/>
      <c r="K43" s="16">
        <v>1.125</v>
      </c>
    </row>
    <row r="44" spans="2:11" ht="12.75" customHeight="1">
      <c r="B44" s="150" t="s">
        <v>51</v>
      </c>
      <c r="C44" s="151"/>
      <c r="D44" s="152"/>
      <c r="E44" s="152"/>
      <c r="F44" s="11"/>
      <c r="G44" s="19">
        <f>SUM(G40:G43)/2</f>
        <v>1.5495</v>
      </c>
      <c r="H44" s="19">
        <f>SUM(H40:H43)/3</f>
        <v>1.445</v>
      </c>
      <c r="I44" s="19">
        <f>SUM(I40:I43)/2</f>
        <v>1.635</v>
      </c>
      <c r="J44" s="19">
        <f>AVERAGE(J40:J43)</f>
        <v>0</v>
      </c>
      <c r="K44" s="19">
        <f>SUM(K40:K43)/3</f>
        <v>1.125</v>
      </c>
    </row>
    <row r="45" spans="2:11" ht="12.75" customHeight="1">
      <c r="B45" s="55"/>
      <c r="C45" s="55"/>
      <c r="D45" s="29"/>
      <c r="E45" s="29"/>
      <c r="F45" s="57"/>
      <c r="G45" s="51"/>
      <c r="H45" s="51"/>
      <c r="I45" s="51"/>
      <c r="J45" s="46"/>
      <c r="K45" s="46"/>
    </row>
    <row r="46" spans="2:11" ht="12.75" customHeight="1" hidden="1">
      <c r="B46" s="55"/>
      <c r="C46" s="55"/>
      <c r="D46" s="29"/>
      <c r="E46" s="29"/>
      <c r="F46" s="57"/>
      <c r="G46" s="51"/>
      <c r="H46" s="51"/>
      <c r="I46" s="51"/>
      <c r="J46" s="46"/>
      <c r="K46" s="46"/>
    </row>
    <row r="47" spans="2:11" ht="12.75" customHeight="1">
      <c r="B47" s="52"/>
      <c r="C47" s="53"/>
      <c r="D47" s="54"/>
      <c r="E47" s="49" t="s">
        <v>46</v>
      </c>
      <c r="F47" s="56"/>
      <c r="G47" s="46"/>
      <c r="H47" s="46"/>
      <c r="I47" s="46"/>
      <c r="J47" s="46"/>
      <c r="K47" s="46"/>
    </row>
    <row r="48" spans="2:11" ht="12.75" customHeight="1">
      <c r="B48" s="155" t="s">
        <v>22</v>
      </c>
      <c r="C48" s="156"/>
      <c r="D48" s="140" t="s">
        <v>23</v>
      </c>
      <c r="E48" s="141"/>
      <c r="F48" s="133" t="s">
        <v>24</v>
      </c>
      <c r="G48" s="135" t="s">
        <v>20</v>
      </c>
      <c r="H48" s="136"/>
      <c r="I48" s="137"/>
      <c r="J48" s="135" t="s">
        <v>21</v>
      </c>
      <c r="K48" s="137"/>
    </row>
    <row r="49" spans="2:11" ht="12.75" customHeight="1">
      <c r="B49" s="157"/>
      <c r="C49" s="158"/>
      <c r="D49" s="142"/>
      <c r="E49" s="143"/>
      <c r="F49" s="134"/>
      <c r="G49" s="20" t="s">
        <v>9</v>
      </c>
      <c r="H49" s="21" t="s">
        <v>43</v>
      </c>
      <c r="I49" s="22" t="s">
        <v>27</v>
      </c>
      <c r="J49" s="23" t="s">
        <v>25</v>
      </c>
      <c r="K49" s="20" t="s">
        <v>10</v>
      </c>
    </row>
    <row r="50" spans="2:11" ht="12.75" customHeight="1">
      <c r="B50" s="153" t="s">
        <v>62</v>
      </c>
      <c r="C50" s="159"/>
      <c r="D50" s="138" t="s">
        <v>63</v>
      </c>
      <c r="E50" s="139"/>
      <c r="F50" s="12" t="s">
        <v>72</v>
      </c>
      <c r="G50" s="17">
        <v>0</v>
      </c>
      <c r="H50" s="17">
        <v>1.46</v>
      </c>
      <c r="I50" s="17">
        <v>1.62</v>
      </c>
      <c r="J50" s="17">
        <v>0</v>
      </c>
      <c r="K50" s="17">
        <v>1.13</v>
      </c>
    </row>
    <row r="51" spans="2:11" ht="12.75" customHeight="1">
      <c r="B51" s="146" t="s">
        <v>61</v>
      </c>
      <c r="C51" s="147"/>
      <c r="D51" s="148" t="s">
        <v>46</v>
      </c>
      <c r="E51" s="149"/>
      <c r="F51" s="13" t="s">
        <v>50</v>
      </c>
      <c r="G51" s="16">
        <v>0</v>
      </c>
      <c r="H51" s="17">
        <v>1.423</v>
      </c>
      <c r="I51" s="16">
        <v>0</v>
      </c>
      <c r="J51" s="17"/>
      <c r="K51" s="17">
        <v>1.13</v>
      </c>
    </row>
    <row r="52" spans="2:11" ht="12.75" customHeight="1">
      <c r="B52" s="160" t="s">
        <v>64</v>
      </c>
      <c r="C52" s="161"/>
      <c r="D52" s="138" t="s">
        <v>65</v>
      </c>
      <c r="E52" s="139"/>
      <c r="F52" s="12" t="s">
        <v>30</v>
      </c>
      <c r="G52" s="17">
        <v>1.563</v>
      </c>
      <c r="H52" s="17">
        <v>1.429</v>
      </c>
      <c r="I52" s="17">
        <v>1.583</v>
      </c>
      <c r="J52" s="17"/>
      <c r="K52" s="17">
        <v>1.13</v>
      </c>
    </row>
    <row r="53" spans="2:11" ht="12.75" customHeight="1">
      <c r="B53" s="144" t="s">
        <v>66</v>
      </c>
      <c r="C53" s="145"/>
      <c r="D53" s="138" t="s">
        <v>46</v>
      </c>
      <c r="E53" s="139"/>
      <c r="F53" s="14" t="s">
        <v>57</v>
      </c>
      <c r="G53" s="18">
        <v>1.563</v>
      </c>
      <c r="H53" s="17">
        <v>1.48</v>
      </c>
      <c r="I53" s="18">
        <v>1.663</v>
      </c>
      <c r="J53" s="17"/>
      <c r="K53" s="17">
        <v>1.13</v>
      </c>
    </row>
    <row r="54" spans="2:11" ht="12.75" customHeight="1">
      <c r="B54" s="44" t="s">
        <v>68</v>
      </c>
      <c r="C54" s="45"/>
      <c r="D54" s="138" t="s">
        <v>63</v>
      </c>
      <c r="E54" s="139"/>
      <c r="F54" s="14" t="s">
        <v>57</v>
      </c>
      <c r="G54" s="18">
        <v>0</v>
      </c>
      <c r="H54" s="17">
        <v>1.48</v>
      </c>
      <c r="I54" s="18">
        <v>1.623</v>
      </c>
      <c r="J54" s="17"/>
      <c r="K54" s="17">
        <v>1.13</v>
      </c>
    </row>
    <row r="55" spans="1:11" ht="12.75">
      <c r="A55" s="13"/>
      <c r="B55" s="160" t="s">
        <v>67</v>
      </c>
      <c r="C55" s="161"/>
      <c r="D55" s="138" t="s">
        <v>63</v>
      </c>
      <c r="E55" s="139"/>
      <c r="F55" s="12" t="s">
        <v>14</v>
      </c>
      <c r="G55" s="17">
        <v>0</v>
      </c>
      <c r="H55" s="17">
        <v>1.479</v>
      </c>
      <c r="I55" s="17">
        <v>0</v>
      </c>
      <c r="J55" s="17"/>
      <c r="K55" s="17">
        <v>1.13</v>
      </c>
    </row>
    <row r="56" spans="1:11" ht="13.5">
      <c r="A56" s="13"/>
      <c r="B56" s="150" t="s">
        <v>51</v>
      </c>
      <c r="C56" s="151"/>
      <c r="D56" s="152"/>
      <c r="E56" s="152"/>
      <c r="F56" s="11"/>
      <c r="G56" s="19">
        <f>SUM(G50:G55)/2</f>
        <v>1.563</v>
      </c>
      <c r="H56" s="19">
        <f>SUM(H50:H55)/6</f>
        <v>1.4585000000000001</v>
      </c>
      <c r="I56" s="19">
        <f>SUM(I50:I55)/4</f>
        <v>1.6222500000000002</v>
      </c>
      <c r="J56" s="19">
        <f>AVERAGE(J50:J55)</f>
        <v>0</v>
      </c>
      <c r="K56" s="19">
        <f>SUM(K50:K55)/6</f>
        <v>1.13</v>
      </c>
    </row>
    <row r="57" spans="1:11" ht="12.75">
      <c r="A57" s="13"/>
      <c r="B57" s="42"/>
      <c r="C57" s="43"/>
      <c r="D57" s="40"/>
      <c r="E57" s="41"/>
      <c r="F57" s="12"/>
      <c r="G57" s="46"/>
      <c r="H57" s="46"/>
      <c r="I57" s="46"/>
      <c r="J57" s="46"/>
      <c r="K57" s="46"/>
    </row>
    <row r="58" spans="1:11" ht="12.75" hidden="1">
      <c r="A58" s="13"/>
      <c r="B58" s="42"/>
      <c r="C58" s="43"/>
      <c r="D58" s="40"/>
      <c r="E58" s="41"/>
      <c r="F58" s="12"/>
      <c r="G58" s="46"/>
      <c r="H58" s="46"/>
      <c r="I58" s="46"/>
      <c r="J58" s="46"/>
      <c r="K58" s="46"/>
    </row>
    <row r="59" spans="1:11" ht="12.75">
      <c r="A59" s="13"/>
      <c r="B59" s="42"/>
      <c r="C59" s="43"/>
      <c r="D59" s="40"/>
      <c r="E59" s="48" t="s">
        <v>48</v>
      </c>
      <c r="F59" s="12"/>
      <c r="G59" s="46"/>
      <c r="H59" s="46"/>
      <c r="I59" s="46"/>
      <c r="J59" s="46"/>
      <c r="K59" s="46"/>
    </row>
    <row r="60" spans="1:11" ht="12.75" customHeight="1">
      <c r="A60" s="13"/>
      <c r="B60" s="155" t="s">
        <v>22</v>
      </c>
      <c r="C60" s="156"/>
      <c r="D60" s="140" t="s">
        <v>23</v>
      </c>
      <c r="E60" s="141"/>
      <c r="F60" s="133" t="s">
        <v>24</v>
      </c>
      <c r="G60" s="135" t="s">
        <v>20</v>
      </c>
      <c r="H60" s="136"/>
      <c r="I60" s="137"/>
      <c r="J60" s="135" t="s">
        <v>21</v>
      </c>
      <c r="K60" s="137"/>
    </row>
    <row r="61" spans="1:11" ht="12.75">
      <c r="A61" s="13"/>
      <c r="B61" s="157"/>
      <c r="C61" s="158"/>
      <c r="D61" s="142"/>
      <c r="E61" s="143"/>
      <c r="F61" s="134"/>
      <c r="G61" s="20" t="s">
        <v>9</v>
      </c>
      <c r="H61" s="21" t="s">
        <v>43</v>
      </c>
      <c r="I61" s="22" t="s">
        <v>27</v>
      </c>
      <c r="J61" s="23" t="s">
        <v>25</v>
      </c>
      <c r="K61" s="20" t="s">
        <v>10</v>
      </c>
    </row>
    <row r="62" spans="1:11" ht="12.75">
      <c r="A62" s="13"/>
      <c r="B62" s="153" t="s">
        <v>95</v>
      </c>
      <c r="C62" s="159"/>
      <c r="D62" s="138" t="s">
        <v>48</v>
      </c>
      <c r="E62" s="139"/>
      <c r="F62" s="12" t="s">
        <v>19</v>
      </c>
      <c r="G62" s="17">
        <v>1.645</v>
      </c>
      <c r="H62" s="17">
        <v>1.486</v>
      </c>
      <c r="I62" s="17">
        <v>1.725</v>
      </c>
      <c r="J62" s="17">
        <v>0</v>
      </c>
      <c r="K62" s="17">
        <v>1.132</v>
      </c>
    </row>
    <row r="63" spans="1:11" ht="12.75">
      <c r="A63" s="13"/>
      <c r="B63" s="146" t="s">
        <v>73</v>
      </c>
      <c r="C63" s="147"/>
      <c r="D63" s="138" t="s">
        <v>48</v>
      </c>
      <c r="E63" s="139"/>
      <c r="F63" s="13" t="s">
        <v>40</v>
      </c>
      <c r="G63" s="16">
        <v>0</v>
      </c>
      <c r="H63" s="17">
        <v>1.486</v>
      </c>
      <c r="I63" s="16">
        <v>0</v>
      </c>
      <c r="J63" s="17"/>
      <c r="K63" s="17">
        <v>1.132</v>
      </c>
    </row>
    <row r="64" spans="1:11" ht="12.75">
      <c r="A64" s="13"/>
      <c r="B64" s="160" t="s">
        <v>74</v>
      </c>
      <c r="C64" s="161"/>
      <c r="D64" s="138" t="s">
        <v>48</v>
      </c>
      <c r="E64" s="139"/>
      <c r="F64" s="13" t="s">
        <v>12</v>
      </c>
      <c r="G64" s="17">
        <v>0</v>
      </c>
      <c r="H64" s="17">
        <v>1.486</v>
      </c>
      <c r="I64" s="17">
        <v>1.725</v>
      </c>
      <c r="J64" s="17"/>
      <c r="K64" s="17">
        <v>1.132</v>
      </c>
    </row>
    <row r="65" spans="1:11" ht="13.5">
      <c r="A65" s="13"/>
      <c r="B65" s="150" t="s">
        <v>51</v>
      </c>
      <c r="C65" s="151"/>
      <c r="D65" s="152"/>
      <c r="E65" s="152"/>
      <c r="F65" s="11"/>
      <c r="G65" s="19">
        <f>SUM(G59:G64)/1</f>
        <v>1.645</v>
      </c>
      <c r="H65" s="19">
        <f>SUM(H62:H64)/3</f>
        <v>1.486</v>
      </c>
      <c r="I65" s="19">
        <f>SUM(I62:I64)/2</f>
        <v>1.725</v>
      </c>
      <c r="J65" s="19">
        <f>AVERAGE(J62:J64)</f>
        <v>0</v>
      </c>
      <c r="K65" s="19">
        <f>SUM(K62:K64)/3</f>
        <v>1.132</v>
      </c>
    </row>
    <row r="66" spans="1:11" ht="12.75">
      <c r="A66" s="13"/>
      <c r="B66" s="160"/>
      <c r="C66" s="161"/>
      <c r="D66" s="138"/>
      <c r="E66" s="139"/>
      <c r="F66" s="12"/>
      <c r="G66" s="17"/>
      <c r="H66" s="17"/>
      <c r="I66" s="17"/>
      <c r="J66" s="17"/>
      <c r="K66" s="17"/>
    </row>
    <row r="67" spans="1:11" ht="12.75">
      <c r="A67" s="13"/>
      <c r="B67" s="42"/>
      <c r="C67" s="43"/>
      <c r="D67" s="40"/>
      <c r="E67" s="48" t="s">
        <v>53</v>
      </c>
      <c r="F67" s="12"/>
      <c r="G67" s="46"/>
      <c r="H67" s="46"/>
      <c r="I67" s="46"/>
      <c r="J67" s="46"/>
      <c r="K67" s="46"/>
    </row>
    <row r="68" spans="1:11" ht="12.75">
      <c r="A68" s="13"/>
      <c r="B68" s="155" t="s">
        <v>22</v>
      </c>
      <c r="C68" s="156"/>
      <c r="D68" s="140" t="s">
        <v>23</v>
      </c>
      <c r="E68" s="141"/>
      <c r="F68" s="133" t="s">
        <v>24</v>
      </c>
      <c r="G68" s="135" t="s">
        <v>20</v>
      </c>
      <c r="H68" s="136"/>
      <c r="I68" s="137"/>
      <c r="J68" s="135" t="s">
        <v>21</v>
      </c>
      <c r="K68" s="137"/>
    </row>
    <row r="69" spans="1:11" ht="12.75">
      <c r="A69" s="13"/>
      <c r="B69" s="157"/>
      <c r="C69" s="158"/>
      <c r="D69" s="142"/>
      <c r="E69" s="143"/>
      <c r="F69" s="134"/>
      <c r="G69" s="20" t="s">
        <v>9</v>
      </c>
      <c r="H69" s="21" t="s">
        <v>43</v>
      </c>
      <c r="I69" s="22" t="s">
        <v>27</v>
      </c>
      <c r="J69" s="23" t="s">
        <v>25</v>
      </c>
      <c r="K69" s="20" t="s">
        <v>10</v>
      </c>
    </row>
    <row r="70" spans="1:11" ht="12.75">
      <c r="A70" s="13"/>
      <c r="B70" s="153" t="s">
        <v>69</v>
      </c>
      <c r="C70" s="159"/>
      <c r="D70" s="138" t="s">
        <v>53</v>
      </c>
      <c r="E70" s="139"/>
      <c r="F70" s="12" t="s">
        <v>72</v>
      </c>
      <c r="G70" s="17">
        <v>0</v>
      </c>
      <c r="H70" s="17">
        <v>1.435</v>
      </c>
      <c r="I70" s="17">
        <v>0</v>
      </c>
      <c r="J70" s="17"/>
      <c r="K70" s="16">
        <v>1.125</v>
      </c>
    </row>
    <row r="71" spans="1:11" ht="12.75">
      <c r="A71" s="13"/>
      <c r="B71" s="153" t="s">
        <v>85</v>
      </c>
      <c r="C71" s="154"/>
      <c r="D71" s="138" t="s">
        <v>53</v>
      </c>
      <c r="E71" s="139"/>
      <c r="F71" s="12"/>
      <c r="G71" s="17">
        <v>1.592</v>
      </c>
      <c r="H71" s="17">
        <v>1.435</v>
      </c>
      <c r="I71" s="17">
        <v>0</v>
      </c>
      <c r="J71" s="17">
        <v>0</v>
      </c>
      <c r="K71" s="16">
        <v>1.125</v>
      </c>
    </row>
    <row r="72" spans="1:11" ht="12.75">
      <c r="A72" s="13"/>
      <c r="B72" s="146" t="s">
        <v>70</v>
      </c>
      <c r="C72" s="147"/>
      <c r="D72" s="148" t="s">
        <v>53</v>
      </c>
      <c r="E72" s="149"/>
      <c r="F72" s="13" t="s">
        <v>71</v>
      </c>
      <c r="G72" s="16">
        <v>0</v>
      </c>
      <c r="H72" s="17">
        <v>1.435</v>
      </c>
      <c r="I72" s="16">
        <v>0</v>
      </c>
      <c r="J72" s="17"/>
      <c r="K72" s="16">
        <v>1.125</v>
      </c>
    </row>
    <row r="73" spans="1:11" ht="13.5">
      <c r="A73" s="13"/>
      <c r="B73" s="150" t="s">
        <v>51</v>
      </c>
      <c r="C73" s="151"/>
      <c r="D73" s="152"/>
      <c r="E73" s="152"/>
      <c r="F73" s="11"/>
      <c r="G73" s="19">
        <f>SUM(G67:G72)/1</f>
        <v>1.592</v>
      </c>
      <c r="H73" s="19">
        <f>SUM(H70:H72)/3</f>
        <v>1.4349999999999998</v>
      </c>
      <c r="I73" s="19">
        <f>SUM(I67:I72)/1</f>
        <v>0</v>
      </c>
      <c r="J73" s="19">
        <f>AVERAGE(J71:J72)</f>
        <v>0</v>
      </c>
      <c r="K73" s="19">
        <f>SUM(K70:K72)/3</f>
        <v>1.125</v>
      </c>
    </row>
    <row r="74" spans="1:11" ht="12.75">
      <c r="A74" s="13"/>
      <c r="B74" s="144"/>
      <c r="C74" s="145"/>
      <c r="D74" s="138"/>
      <c r="E74" s="139"/>
      <c r="F74" s="14"/>
      <c r="G74" s="18"/>
      <c r="H74" s="18"/>
      <c r="I74" s="18"/>
      <c r="J74" s="17"/>
      <c r="K74" s="17"/>
    </row>
    <row r="75" spans="1:11" ht="12.75">
      <c r="A75" s="13"/>
      <c r="B75" s="160"/>
      <c r="C75" s="161"/>
      <c r="D75" s="138"/>
      <c r="E75" s="139"/>
      <c r="F75" s="12"/>
      <c r="G75" s="17"/>
      <c r="H75" s="17"/>
      <c r="I75" s="17"/>
      <c r="J75" s="17"/>
      <c r="K75" s="17"/>
    </row>
    <row r="76" spans="1:11" ht="12.75">
      <c r="A76" s="13"/>
      <c r="B76" s="42"/>
      <c r="C76" s="43"/>
      <c r="D76" s="40"/>
      <c r="E76" s="41"/>
      <c r="F76" s="12"/>
      <c r="G76" s="46"/>
      <c r="H76" s="46"/>
      <c r="I76" s="46"/>
      <c r="J76" s="46"/>
      <c r="K76" s="46"/>
    </row>
    <row r="77" spans="1:11" ht="12.75">
      <c r="A77" s="13"/>
      <c r="B77" s="42"/>
      <c r="C77" s="43"/>
      <c r="D77" s="40"/>
      <c r="E77" s="48" t="s">
        <v>44</v>
      </c>
      <c r="F77" s="12"/>
      <c r="G77" s="46"/>
      <c r="H77" s="46"/>
      <c r="I77" s="46"/>
      <c r="J77" s="46"/>
      <c r="K77" s="46"/>
    </row>
    <row r="78" spans="1:11" ht="12.75">
      <c r="A78" s="13"/>
      <c r="B78" s="155" t="s">
        <v>22</v>
      </c>
      <c r="C78" s="156"/>
      <c r="D78" s="140" t="s">
        <v>23</v>
      </c>
      <c r="E78" s="141"/>
      <c r="F78" s="133" t="s">
        <v>24</v>
      </c>
      <c r="G78" s="135" t="s">
        <v>20</v>
      </c>
      <c r="H78" s="136"/>
      <c r="I78" s="137"/>
      <c r="J78" s="135" t="s">
        <v>21</v>
      </c>
      <c r="K78" s="137"/>
    </row>
    <row r="79" spans="1:11" ht="12.75">
      <c r="A79" s="13"/>
      <c r="B79" s="157"/>
      <c r="C79" s="158"/>
      <c r="D79" s="142"/>
      <c r="E79" s="143"/>
      <c r="F79" s="134"/>
      <c r="G79" s="20" t="s">
        <v>9</v>
      </c>
      <c r="H79" s="21" t="s">
        <v>43</v>
      </c>
      <c r="I79" s="22" t="s">
        <v>27</v>
      </c>
      <c r="J79" s="23" t="s">
        <v>25</v>
      </c>
      <c r="K79" s="20" t="s">
        <v>10</v>
      </c>
    </row>
    <row r="80" spans="1:11" ht="12.75">
      <c r="A80" s="13"/>
      <c r="B80" s="153" t="s">
        <v>78</v>
      </c>
      <c r="C80" s="159"/>
      <c r="D80" s="138" t="s">
        <v>44</v>
      </c>
      <c r="E80" s="139"/>
      <c r="F80" s="12" t="s">
        <v>82</v>
      </c>
      <c r="G80" s="17">
        <v>0</v>
      </c>
      <c r="H80" s="17">
        <v>1.475</v>
      </c>
      <c r="I80" s="17">
        <v>1.705</v>
      </c>
      <c r="J80" s="17"/>
      <c r="K80" s="17">
        <v>1.14</v>
      </c>
    </row>
    <row r="81" spans="1:11" ht="12.75">
      <c r="A81" s="13"/>
      <c r="B81" s="146" t="s">
        <v>86</v>
      </c>
      <c r="C81" s="147"/>
      <c r="D81" s="148" t="s">
        <v>44</v>
      </c>
      <c r="E81" s="149"/>
      <c r="F81" s="13" t="s">
        <v>40</v>
      </c>
      <c r="G81" s="16">
        <v>1.628</v>
      </c>
      <c r="H81" s="17">
        <v>1.475</v>
      </c>
      <c r="I81" s="17">
        <v>1.705</v>
      </c>
      <c r="J81" s="17">
        <v>0</v>
      </c>
      <c r="K81" s="17">
        <v>1.14</v>
      </c>
    </row>
    <row r="82" spans="1:11" ht="12.75">
      <c r="A82" s="13"/>
      <c r="B82" s="160" t="s">
        <v>79</v>
      </c>
      <c r="C82" s="161"/>
      <c r="D82" s="138" t="s">
        <v>44</v>
      </c>
      <c r="E82" s="139"/>
      <c r="F82" s="12" t="s">
        <v>40</v>
      </c>
      <c r="G82" s="17">
        <v>0</v>
      </c>
      <c r="H82" s="17">
        <v>1.475</v>
      </c>
      <c r="I82" s="17">
        <v>0</v>
      </c>
      <c r="J82" s="17"/>
      <c r="K82" s="17">
        <v>1.14</v>
      </c>
    </row>
    <row r="83" spans="1:11" ht="13.5">
      <c r="A83" s="13"/>
      <c r="B83" s="150" t="s">
        <v>51</v>
      </c>
      <c r="C83" s="151"/>
      <c r="D83" s="152"/>
      <c r="E83" s="152"/>
      <c r="F83" s="11"/>
      <c r="G83" s="19">
        <f>SUM(G77:G82)/1</f>
        <v>1.628</v>
      </c>
      <c r="H83" s="19">
        <f>SUM(H80:H82)/3</f>
        <v>1.4750000000000003</v>
      </c>
      <c r="I83" s="19">
        <f>SUM(I80:I82)/2</f>
        <v>1.705</v>
      </c>
      <c r="J83" s="19">
        <f>AVERAGE(J80:J82)</f>
        <v>0</v>
      </c>
      <c r="K83" s="19">
        <f>SUM(K80:K82)/3</f>
        <v>1.14</v>
      </c>
    </row>
    <row r="84" spans="1:11" ht="12.75">
      <c r="A84" s="13"/>
      <c r="B84" s="160"/>
      <c r="C84" s="161"/>
      <c r="D84" s="138"/>
      <c r="E84" s="139"/>
      <c r="F84" s="12"/>
      <c r="G84" s="17"/>
      <c r="H84" s="17"/>
      <c r="I84" s="17"/>
      <c r="J84" s="17"/>
      <c r="K84" s="17"/>
    </row>
    <row r="85" spans="1:11" ht="12.75">
      <c r="A85" s="13"/>
      <c r="B85" s="42"/>
      <c r="C85" s="43"/>
      <c r="D85" s="40"/>
      <c r="E85" s="41"/>
      <c r="F85" s="12"/>
      <c r="G85" s="46"/>
      <c r="H85" s="46"/>
      <c r="I85" s="46"/>
      <c r="J85" s="46"/>
      <c r="K85" s="46"/>
    </row>
    <row r="86" spans="1:11" ht="12.75">
      <c r="A86" s="13"/>
      <c r="B86" s="42"/>
      <c r="C86" s="43"/>
      <c r="D86" s="47"/>
      <c r="E86" s="48" t="s">
        <v>45</v>
      </c>
      <c r="F86" s="11"/>
      <c r="G86" s="46"/>
      <c r="H86" s="46"/>
      <c r="I86" s="46"/>
      <c r="J86" s="46"/>
      <c r="K86" s="46"/>
    </row>
    <row r="87" spans="1:11" ht="12.75">
      <c r="A87" s="13"/>
      <c r="B87" s="155" t="s">
        <v>22</v>
      </c>
      <c r="C87" s="156"/>
      <c r="D87" s="140" t="s">
        <v>23</v>
      </c>
      <c r="E87" s="141"/>
      <c r="F87" s="133" t="s">
        <v>24</v>
      </c>
      <c r="G87" s="135" t="s">
        <v>20</v>
      </c>
      <c r="H87" s="136"/>
      <c r="I87" s="137"/>
      <c r="J87" s="135" t="s">
        <v>21</v>
      </c>
      <c r="K87" s="137"/>
    </row>
    <row r="88" spans="1:11" ht="12.75">
      <c r="A88" s="13"/>
      <c r="B88" s="157"/>
      <c r="C88" s="158"/>
      <c r="D88" s="142"/>
      <c r="E88" s="143"/>
      <c r="F88" s="134"/>
      <c r="G88" s="20" t="s">
        <v>9</v>
      </c>
      <c r="H88" s="21" t="s">
        <v>43</v>
      </c>
      <c r="I88" s="22" t="s">
        <v>27</v>
      </c>
      <c r="J88" s="23" t="s">
        <v>25</v>
      </c>
      <c r="K88" s="20" t="s">
        <v>10</v>
      </c>
    </row>
    <row r="89" spans="1:11" ht="12.75">
      <c r="A89" s="13"/>
      <c r="B89" s="153" t="s">
        <v>80</v>
      </c>
      <c r="C89" s="159"/>
      <c r="D89" s="138" t="s">
        <v>45</v>
      </c>
      <c r="E89" s="139"/>
      <c r="F89" s="12" t="s">
        <v>40</v>
      </c>
      <c r="G89" s="17">
        <v>1.639</v>
      </c>
      <c r="H89" s="17">
        <v>1.485</v>
      </c>
      <c r="I89" s="17">
        <v>1.714</v>
      </c>
      <c r="J89" s="17"/>
      <c r="K89" s="17">
        <v>1.15</v>
      </c>
    </row>
    <row r="90" spans="1:11" ht="12.75">
      <c r="A90" s="13"/>
      <c r="B90" s="153" t="s">
        <v>87</v>
      </c>
      <c r="C90" s="154"/>
      <c r="D90" s="138" t="s">
        <v>45</v>
      </c>
      <c r="E90" s="139"/>
      <c r="F90" s="12"/>
      <c r="G90" s="17"/>
      <c r="H90" s="17">
        <v>1.485</v>
      </c>
      <c r="I90" s="17">
        <v>0</v>
      </c>
      <c r="J90" s="17"/>
      <c r="K90" s="17">
        <v>1.15</v>
      </c>
    </row>
    <row r="91" spans="1:11" ht="12.75">
      <c r="A91" s="13"/>
      <c r="B91" s="146" t="s">
        <v>81</v>
      </c>
      <c r="C91" s="147"/>
      <c r="D91" s="148" t="s">
        <v>45</v>
      </c>
      <c r="E91" s="149"/>
      <c r="F91" s="13" t="s">
        <v>35</v>
      </c>
      <c r="G91" s="16">
        <v>0</v>
      </c>
      <c r="H91" s="17">
        <v>1.485</v>
      </c>
      <c r="I91" s="16">
        <v>1.714</v>
      </c>
      <c r="J91" s="17">
        <v>0</v>
      </c>
      <c r="K91" s="17">
        <v>1.15</v>
      </c>
    </row>
    <row r="92" spans="1:11" ht="13.5">
      <c r="A92" s="13"/>
      <c r="B92" s="150" t="s">
        <v>51</v>
      </c>
      <c r="C92" s="151"/>
      <c r="D92" s="152"/>
      <c r="E92" s="152"/>
      <c r="F92" s="11"/>
      <c r="G92" s="19">
        <f>SUM(G85:G91)/1</f>
        <v>1.639</v>
      </c>
      <c r="H92" s="19">
        <f>SUM(H89:H91)/3</f>
        <v>1.485</v>
      </c>
      <c r="I92" s="19">
        <f>SUM(I89:I91)/2</f>
        <v>1.714</v>
      </c>
      <c r="J92" s="19">
        <f>AVERAGE(J89:J91)</f>
        <v>0</v>
      </c>
      <c r="K92" s="19">
        <f>SUM(K89:K91)/3</f>
        <v>1.15</v>
      </c>
    </row>
    <row r="93" spans="1:11" ht="12.75">
      <c r="A93" s="13"/>
      <c r="B93" s="144"/>
      <c r="C93" s="145"/>
      <c r="D93" s="138"/>
      <c r="E93" s="139"/>
      <c r="F93" s="14"/>
      <c r="G93" s="18"/>
      <c r="H93" s="18"/>
      <c r="I93" s="18"/>
      <c r="J93" s="17"/>
      <c r="K93" s="17"/>
    </row>
    <row r="94" spans="1:11" ht="12.75">
      <c r="A94" s="13"/>
      <c r="B94" s="42"/>
      <c r="C94" s="43"/>
      <c r="D94" s="40"/>
      <c r="E94" s="41"/>
      <c r="F94" s="12"/>
      <c r="G94" s="46"/>
      <c r="H94" s="46"/>
      <c r="I94" s="46"/>
      <c r="J94" s="46"/>
      <c r="K94" s="46"/>
    </row>
    <row r="95" spans="1:11" ht="12.75">
      <c r="A95" s="13"/>
      <c r="B95" s="42"/>
      <c r="C95" s="43"/>
      <c r="D95" s="40"/>
      <c r="E95" s="48" t="s">
        <v>54</v>
      </c>
      <c r="F95" s="12"/>
      <c r="G95" s="46"/>
      <c r="H95" s="46"/>
      <c r="I95" s="46"/>
      <c r="J95" s="46"/>
      <c r="K95" s="46"/>
    </row>
    <row r="96" spans="1:11" ht="12.75">
      <c r="A96" s="13"/>
      <c r="B96" s="155" t="s">
        <v>22</v>
      </c>
      <c r="C96" s="156"/>
      <c r="D96" s="140" t="s">
        <v>23</v>
      </c>
      <c r="E96" s="141"/>
      <c r="F96" s="133" t="s">
        <v>24</v>
      </c>
      <c r="G96" s="135" t="s">
        <v>20</v>
      </c>
      <c r="H96" s="136"/>
      <c r="I96" s="137"/>
      <c r="J96" s="135" t="s">
        <v>21</v>
      </c>
      <c r="K96" s="137"/>
    </row>
    <row r="97" spans="1:11" ht="12.75">
      <c r="A97" s="13"/>
      <c r="B97" s="157"/>
      <c r="C97" s="158"/>
      <c r="D97" s="142"/>
      <c r="E97" s="143"/>
      <c r="F97" s="134"/>
      <c r="G97" s="20" t="s">
        <v>9</v>
      </c>
      <c r="H97" s="21" t="s">
        <v>43</v>
      </c>
      <c r="I97" s="22" t="s">
        <v>27</v>
      </c>
      <c r="J97" s="23" t="s">
        <v>25</v>
      </c>
      <c r="K97" s="20" t="s">
        <v>10</v>
      </c>
    </row>
    <row r="98" spans="1:11" ht="12.75">
      <c r="A98" s="13"/>
      <c r="B98" s="153" t="s">
        <v>84</v>
      </c>
      <c r="C98" s="159"/>
      <c r="D98" s="138" t="s">
        <v>54</v>
      </c>
      <c r="E98" s="139"/>
      <c r="F98" s="12" t="s">
        <v>83</v>
      </c>
      <c r="G98" s="17">
        <v>0</v>
      </c>
      <c r="H98" s="17">
        <v>1.459</v>
      </c>
      <c r="I98" s="17">
        <v>1.672</v>
      </c>
      <c r="J98" s="17">
        <v>0</v>
      </c>
      <c r="K98" s="17">
        <v>1.125</v>
      </c>
    </row>
    <row r="99" spans="1:11" ht="12.75" customHeight="1">
      <c r="A99" s="13"/>
      <c r="B99" s="150" t="s">
        <v>51</v>
      </c>
      <c r="C99" s="151"/>
      <c r="D99" s="152"/>
      <c r="E99" s="152"/>
      <c r="F99" s="11"/>
      <c r="G99" s="19">
        <f>SUM(G94:G98)/1</f>
        <v>0</v>
      </c>
      <c r="H99" s="19">
        <f>SUM(H98)/1</f>
        <v>1.459</v>
      </c>
      <c r="I99" s="19">
        <f>SUM(I98)/1</f>
        <v>1.672</v>
      </c>
      <c r="J99" s="19">
        <f>AVERAGE(J98)</f>
        <v>0</v>
      </c>
      <c r="K99" s="19">
        <f>SUM(K98)/1</f>
        <v>1.125</v>
      </c>
    </row>
    <row r="100" spans="1:11" ht="12.75">
      <c r="A100" s="13"/>
      <c r="B100" s="160"/>
      <c r="C100" s="161"/>
      <c r="D100" s="138"/>
      <c r="E100" s="139"/>
      <c r="F100" s="12"/>
      <c r="G100" s="17"/>
      <c r="H100" s="17"/>
      <c r="I100" s="17"/>
      <c r="J100" s="17"/>
      <c r="K100" s="17"/>
    </row>
    <row r="101" spans="1:11" ht="12.75">
      <c r="A101" s="13"/>
      <c r="B101" s="42"/>
      <c r="C101" s="43"/>
      <c r="D101" s="40"/>
      <c r="E101" s="41"/>
      <c r="F101" s="12"/>
      <c r="G101" s="46"/>
      <c r="H101" s="46"/>
      <c r="I101" s="46"/>
      <c r="J101" s="46"/>
      <c r="K101" s="46"/>
    </row>
    <row r="102" spans="1:11" ht="12.75">
      <c r="A102" s="13"/>
      <c r="B102" s="42"/>
      <c r="C102" s="43"/>
      <c r="D102" s="47"/>
      <c r="E102" s="48" t="s">
        <v>55</v>
      </c>
      <c r="F102" s="11"/>
      <c r="G102" s="46"/>
      <c r="H102" s="46"/>
      <c r="I102" s="46"/>
      <c r="J102" s="46"/>
      <c r="K102" s="46"/>
    </row>
    <row r="103" spans="1:11" ht="12.75">
      <c r="A103" s="13"/>
      <c r="B103" s="155" t="s">
        <v>22</v>
      </c>
      <c r="C103" s="156"/>
      <c r="D103" s="140" t="s">
        <v>23</v>
      </c>
      <c r="E103" s="141"/>
      <c r="F103" s="133" t="s">
        <v>24</v>
      </c>
      <c r="G103" s="135" t="s">
        <v>20</v>
      </c>
      <c r="H103" s="136"/>
      <c r="I103" s="137"/>
      <c r="J103" s="135" t="s">
        <v>21</v>
      </c>
      <c r="K103" s="137"/>
    </row>
    <row r="104" spans="1:11" ht="12.75">
      <c r="A104" s="13"/>
      <c r="B104" s="157"/>
      <c r="C104" s="158"/>
      <c r="D104" s="142"/>
      <c r="E104" s="143"/>
      <c r="F104" s="134"/>
      <c r="G104" s="20" t="s">
        <v>9</v>
      </c>
      <c r="H104" s="21" t="s">
        <v>43</v>
      </c>
      <c r="I104" s="22" t="s">
        <v>27</v>
      </c>
      <c r="J104" s="23" t="s">
        <v>25</v>
      </c>
      <c r="K104" s="20" t="s">
        <v>10</v>
      </c>
    </row>
    <row r="105" spans="1:11" ht="12.75">
      <c r="A105" s="13"/>
      <c r="B105" s="153" t="s">
        <v>75</v>
      </c>
      <c r="C105" s="159"/>
      <c r="D105" s="138" t="s">
        <v>55</v>
      </c>
      <c r="E105" s="139"/>
      <c r="F105" s="12" t="s">
        <v>77</v>
      </c>
      <c r="G105" s="17">
        <v>0</v>
      </c>
      <c r="H105" s="17">
        <v>1.459</v>
      </c>
      <c r="I105" s="17">
        <v>0</v>
      </c>
      <c r="J105" s="17"/>
      <c r="K105" s="17">
        <v>1.12</v>
      </c>
    </row>
    <row r="106" spans="1:11" ht="12.75">
      <c r="A106" s="13"/>
      <c r="B106" s="153" t="s">
        <v>88</v>
      </c>
      <c r="C106" s="154"/>
      <c r="D106" s="138" t="s">
        <v>55</v>
      </c>
      <c r="E106" s="139"/>
      <c r="F106" s="12"/>
      <c r="G106" s="17">
        <v>1.665</v>
      </c>
      <c r="H106" s="17">
        <v>1.459</v>
      </c>
      <c r="I106" s="17">
        <v>1.7</v>
      </c>
      <c r="J106" s="17">
        <v>0</v>
      </c>
      <c r="K106" s="17">
        <v>1.12</v>
      </c>
    </row>
    <row r="107" spans="1:11" ht="12.75">
      <c r="A107" s="13"/>
      <c r="B107" s="146" t="s">
        <v>76</v>
      </c>
      <c r="C107" s="147"/>
      <c r="D107" s="148" t="s">
        <v>55</v>
      </c>
      <c r="E107" s="149"/>
      <c r="F107" s="13" t="s">
        <v>57</v>
      </c>
      <c r="G107" s="16">
        <v>0</v>
      </c>
      <c r="H107" s="17">
        <v>1.459</v>
      </c>
      <c r="I107" s="17">
        <v>1.7</v>
      </c>
      <c r="J107" s="17"/>
      <c r="K107" s="17">
        <v>1.12</v>
      </c>
    </row>
    <row r="108" spans="1:11" ht="13.5">
      <c r="A108" s="13"/>
      <c r="B108" s="150" t="s">
        <v>51</v>
      </c>
      <c r="C108" s="151"/>
      <c r="D108" s="152"/>
      <c r="E108" s="152"/>
      <c r="F108" s="11"/>
      <c r="G108" s="19">
        <f>SUM(G101:G107)/1</f>
        <v>1.665</v>
      </c>
      <c r="H108" s="19">
        <f>SUM(H105:H107)/3</f>
        <v>1.4590000000000003</v>
      </c>
      <c r="I108" s="19">
        <f>SUM(I105:I107)/2</f>
        <v>1.7</v>
      </c>
      <c r="J108" s="19">
        <f>AVERAGE(J105:J107)</f>
        <v>0</v>
      </c>
      <c r="K108" s="19">
        <f>SUM(K105:K107)/3</f>
        <v>1.12</v>
      </c>
    </row>
    <row r="109" spans="1:11" ht="12.75">
      <c r="A109" s="13"/>
      <c r="B109" s="144"/>
      <c r="C109" s="145"/>
      <c r="D109" s="138"/>
      <c r="E109" s="139"/>
      <c r="F109" s="14"/>
      <c r="G109" s="18"/>
      <c r="H109" s="18"/>
      <c r="I109" s="18"/>
      <c r="J109" s="17"/>
      <c r="K109" s="17"/>
    </row>
    <row r="110" spans="1:11" ht="12.75">
      <c r="A110" s="13"/>
      <c r="B110" s="42"/>
      <c r="C110" s="43"/>
      <c r="D110" s="40"/>
      <c r="E110" s="41"/>
      <c r="F110" s="12"/>
      <c r="G110" s="46"/>
      <c r="H110" s="46"/>
      <c r="I110" s="46"/>
      <c r="J110" s="46"/>
      <c r="K110" s="46"/>
    </row>
    <row r="111" spans="1:11" ht="33.75">
      <c r="A111" s="65" t="s">
        <v>90</v>
      </c>
      <c r="B111" s="67" t="s">
        <v>9</v>
      </c>
      <c r="C111" s="66" t="s">
        <v>91</v>
      </c>
      <c r="D111" s="68" t="s">
        <v>92</v>
      </c>
      <c r="E111" s="68" t="s">
        <v>93</v>
      </c>
      <c r="F111" s="68" t="s">
        <v>94</v>
      </c>
      <c r="G111" s="46"/>
      <c r="H111" s="46"/>
      <c r="I111" s="46"/>
      <c r="J111" s="46"/>
      <c r="K111" s="46"/>
    </row>
    <row r="112" spans="1:11" ht="12.75">
      <c r="A112" s="13" t="s">
        <v>13</v>
      </c>
      <c r="B112" s="64">
        <v>1.578</v>
      </c>
      <c r="C112" s="64">
        <v>1.44</v>
      </c>
      <c r="D112" s="64">
        <v>1.617</v>
      </c>
      <c r="E112" s="64"/>
      <c r="F112" s="64">
        <v>1.105</v>
      </c>
      <c r="G112" s="46"/>
      <c r="H112" s="46"/>
      <c r="I112" s="46"/>
      <c r="J112" s="46"/>
      <c r="K112" s="46"/>
    </row>
    <row r="113" spans="1:11" ht="12.75">
      <c r="A113" s="13" t="s">
        <v>47</v>
      </c>
      <c r="B113" s="63">
        <v>1.55</v>
      </c>
      <c r="C113" s="63">
        <v>1.445</v>
      </c>
      <c r="D113" s="63">
        <v>1.635</v>
      </c>
      <c r="E113" s="63"/>
      <c r="F113" s="63">
        <v>1.125</v>
      </c>
      <c r="G113" s="28"/>
      <c r="H113" s="28"/>
      <c r="I113" s="28"/>
      <c r="J113" s="28"/>
      <c r="K113" s="28"/>
    </row>
    <row r="114" spans="1:11" ht="12.75">
      <c r="A114" s="13" t="s">
        <v>46</v>
      </c>
      <c r="B114" s="63">
        <v>1.563</v>
      </c>
      <c r="C114" s="63">
        <v>1.459</v>
      </c>
      <c r="D114" s="63">
        <v>1.622</v>
      </c>
      <c r="E114" s="63"/>
      <c r="F114" s="63">
        <v>1.13</v>
      </c>
      <c r="G114" s="28"/>
      <c r="H114" s="28"/>
      <c r="I114" s="28"/>
      <c r="J114" s="28"/>
      <c r="K114" s="28"/>
    </row>
    <row r="115" spans="1:11" ht="12.75">
      <c r="A115" s="13" t="s">
        <v>48</v>
      </c>
      <c r="B115" s="63">
        <v>1.645</v>
      </c>
      <c r="C115" s="63">
        <v>1.486</v>
      </c>
      <c r="D115" s="63">
        <v>1.725</v>
      </c>
      <c r="E115" s="63"/>
      <c r="F115" s="63">
        <v>1.132</v>
      </c>
      <c r="G115" s="28"/>
      <c r="H115" s="28"/>
      <c r="I115" s="28"/>
      <c r="J115" s="28"/>
      <c r="K115" s="28"/>
    </row>
    <row r="116" spans="1:11" ht="12.75">
      <c r="A116" s="13" t="s">
        <v>49</v>
      </c>
      <c r="B116" s="63">
        <v>1.592</v>
      </c>
      <c r="C116" s="63">
        <v>1.435</v>
      </c>
      <c r="D116" s="63">
        <v>0</v>
      </c>
      <c r="E116" s="63"/>
      <c r="F116" s="63">
        <v>1.125</v>
      </c>
      <c r="G116" s="28"/>
      <c r="H116" s="28"/>
      <c r="I116" s="28"/>
      <c r="J116" s="28"/>
      <c r="K116" s="28"/>
    </row>
    <row r="117" spans="1:11" ht="12.75">
      <c r="A117" s="13" t="s">
        <v>44</v>
      </c>
      <c r="B117" s="63">
        <v>1.628</v>
      </c>
      <c r="C117" s="63">
        <v>1.475</v>
      </c>
      <c r="D117" s="63">
        <v>1.705</v>
      </c>
      <c r="E117" s="63"/>
      <c r="F117" s="63">
        <v>1.14</v>
      </c>
      <c r="G117" s="28"/>
      <c r="H117" s="28"/>
      <c r="I117" s="28"/>
      <c r="J117" s="28"/>
      <c r="K117" s="28"/>
    </row>
    <row r="118" spans="1:11" ht="12.75">
      <c r="A118" s="58" t="s">
        <v>45</v>
      </c>
      <c r="B118" s="63">
        <v>1.639</v>
      </c>
      <c r="C118" s="63">
        <v>1.485</v>
      </c>
      <c r="D118" s="63">
        <v>1.714</v>
      </c>
      <c r="E118" s="63"/>
      <c r="F118" s="63">
        <v>1.15</v>
      </c>
      <c r="G118" s="28"/>
      <c r="H118" s="28"/>
      <c r="I118" s="28"/>
      <c r="J118" s="28"/>
      <c r="K118" s="28"/>
    </row>
    <row r="119" spans="1:11" ht="12.75">
      <c r="A119" s="13" t="s">
        <v>54</v>
      </c>
      <c r="B119" s="63">
        <v>0</v>
      </c>
      <c r="C119" s="63">
        <v>1.459</v>
      </c>
      <c r="D119" s="63">
        <v>1.672</v>
      </c>
      <c r="E119" s="63"/>
      <c r="F119" s="63">
        <v>1.125</v>
      </c>
      <c r="G119" s="28"/>
      <c r="H119" s="28"/>
      <c r="I119" s="28"/>
      <c r="J119" s="28"/>
      <c r="K119" s="28"/>
    </row>
    <row r="120" spans="1:11" ht="12.75">
      <c r="A120" s="58" t="s">
        <v>55</v>
      </c>
      <c r="B120" s="63">
        <v>1.665</v>
      </c>
      <c r="C120" s="63">
        <v>1.459</v>
      </c>
      <c r="D120" s="63">
        <v>1.7</v>
      </c>
      <c r="E120" s="63"/>
      <c r="F120" s="63">
        <v>1.12</v>
      </c>
      <c r="G120" s="28"/>
      <c r="H120" s="28"/>
      <c r="I120" s="28"/>
      <c r="J120" s="28"/>
      <c r="K120" s="28"/>
    </row>
    <row r="144" spans="2:9" ht="12.75">
      <c r="B144" s="170"/>
      <c r="C144" s="170"/>
      <c r="G144" s="170"/>
      <c r="H144" s="170"/>
      <c r="I144" s="170"/>
    </row>
    <row r="145" spans="2:3" ht="12.75">
      <c r="B145" s="170"/>
      <c r="C145" s="170"/>
    </row>
    <row r="146" spans="2:3" ht="12.75">
      <c r="B146" s="170"/>
      <c r="C146" s="170"/>
    </row>
    <row r="147" spans="2:3" ht="12.75">
      <c r="B147" s="170"/>
      <c r="C147" s="170"/>
    </row>
    <row r="149" spans="2:5" ht="12.75">
      <c r="B149" s="1"/>
      <c r="C149" s="2"/>
      <c r="D149" s="2"/>
      <c r="E149" s="2"/>
    </row>
    <row r="150" spans="2:5" ht="12.75">
      <c r="B150" s="1"/>
      <c r="C150" s="2"/>
      <c r="D150" s="2"/>
      <c r="E150" s="2"/>
    </row>
    <row r="151" spans="2:5" ht="12.75">
      <c r="B151" s="164"/>
      <c r="C151" s="164"/>
      <c r="D151" s="164"/>
      <c r="E151" s="164"/>
    </row>
    <row r="152" spans="2:5" ht="12.75">
      <c r="B152" s="164"/>
      <c r="C152" s="165"/>
      <c r="D152" s="165"/>
      <c r="E152" s="165"/>
    </row>
    <row r="153" spans="2:5" ht="12.75">
      <c r="B153" s="124"/>
      <c r="C153" s="125"/>
      <c r="D153" s="125"/>
      <c r="E153" s="125"/>
    </row>
    <row r="154" spans="2:5" ht="12.75">
      <c r="B154" s="169"/>
      <c r="C154" s="165"/>
      <c r="D154" s="165"/>
      <c r="E154" s="165"/>
    </row>
    <row r="155" spans="2:10" ht="20.25">
      <c r="B155" s="165"/>
      <c r="C155" s="165"/>
      <c r="D155" s="165"/>
      <c r="E155" s="165"/>
      <c r="F155"/>
      <c r="G155"/>
      <c r="H155" s="5"/>
      <c r="I155" s="6"/>
      <c r="J155" s="7"/>
    </row>
    <row r="156" spans="2:10" ht="12.75">
      <c r="B156" s="4"/>
      <c r="C156" s="2"/>
      <c r="D156" s="2"/>
      <c r="E156" s="27"/>
      <c r="F156" s="171"/>
      <c r="G156" s="171"/>
      <c r="H156" s="8"/>
      <c r="I156"/>
      <c r="J156"/>
    </row>
    <row r="157" spans="2:10" ht="15.75">
      <c r="B157" s="4"/>
      <c r="C157" s="2"/>
      <c r="D157" s="2"/>
      <c r="E157" s="2"/>
      <c r="F157" s="173"/>
      <c r="G157" s="174"/>
      <c r="H157" s="174"/>
      <c r="I157" s="174"/>
      <c r="J157" s="9"/>
    </row>
    <row r="158" spans="2:10" ht="12.75">
      <c r="B158" s="4"/>
      <c r="C158" s="2"/>
      <c r="D158" s="2"/>
      <c r="E158" s="2"/>
      <c r="F158"/>
      <c r="G158"/>
      <c r="H158"/>
      <c r="I158"/>
      <c r="J158"/>
    </row>
    <row r="159" spans="2:10" ht="12.75">
      <c r="B159" s="10"/>
      <c r="C159" s="10"/>
      <c r="D159" s="10"/>
      <c r="E159" s="10"/>
      <c r="F159" s="172"/>
      <c r="G159" s="165"/>
      <c r="H159" s="165"/>
      <c r="I159"/>
      <c r="J159"/>
    </row>
    <row r="160" spans="6:10" ht="12.75">
      <c r="F160"/>
      <c r="G160"/>
      <c r="H160"/>
      <c r="I160"/>
      <c r="J160"/>
    </row>
    <row r="161" spans="6:10" ht="12.75">
      <c r="F161" s="2"/>
      <c r="G161" s="2"/>
      <c r="H161" s="2"/>
      <c r="I161" s="2"/>
      <c r="J161" s="2"/>
    </row>
    <row r="162" spans="6:10" ht="12.75">
      <c r="F162" s="30"/>
      <c r="G162" s="30"/>
      <c r="H162" s="30"/>
      <c r="I162" s="30"/>
      <c r="J162" s="30"/>
    </row>
    <row r="163" spans="2:10" ht="12.75">
      <c r="B163" s="24"/>
      <c r="C163" s="24"/>
      <c r="D163" s="24"/>
      <c r="E163" s="24"/>
      <c r="F163" s="31"/>
      <c r="G163" s="31"/>
      <c r="H163" s="31"/>
      <c r="I163" s="31"/>
      <c r="J163" s="32"/>
    </row>
    <row r="164" spans="2:10" ht="12.75">
      <c r="B164" s="25"/>
      <c r="C164" s="25"/>
      <c r="D164" s="25"/>
      <c r="E164" s="25"/>
      <c r="F164" s="33"/>
      <c r="G164" s="33"/>
      <c r="H164" s="33"/>
      <c r="I164" s="33"/>
      <c r="J164" s="33"/>
    </row>
    <row r="165" spans="2:10" ht="12.75">
      <c r="B165" s="24"/>
      <c r="C165" s="24"/>
      <c r="D165" s="24"/>
      <c r="E165" s="24"/>
      <c r="F165" s="34"/>
      <c r="G165" s="34"/>
      <c r="H165" s="34"/>
      <c r="I165" s="34"/>
      <c r="J165" s="34"/>
    </row>
    <row r="166" spans="2:10" ht="12.75">
      <c r="B166" s="26"/>
      <c r="C166" s="25"/>
      <c r="D166" s="25"/>
      <c r="E166" s="25"/>
      <c r="F166" s="35"/>
      <c r="G166" s="35"/>
      <c r="H166" s="35"/>
      <c r="I166" s="34"/>
      <c r="J166" s="34"/>
    </row>
    <row r="167" spans="2:10" ht="12.75" customHeight="1">
      <c r="B167" s="24"/>
      <c r="C167" s="24"/>
      <c r="D167" s="24"/>
      <c r="E167" s="24"/>
      <c r="F167" s="35"/>
      <c r="G167" s="35"/>
      <c r="H167" s="35"/>
      <c r="I167" s="34"/>
      <c r="J167" s="34"/>
    </row>
    <row r="168" spans="2:10" ht="12.75">
      <c r="B168" s="24"/>
      <c r="C168" s="24"/>
      <c r="D168" s="24"/>
      <c r="E168" s="24"/>
      <c r="F168" s="32"/>
      <c r="G168" s="32"/>
      <c r="H168" s="31"/>
      <c r="I168" s="31"/>
      <c r="J168" s="32"/>
    </row>
    <row r="169" spans="2:10" ht="15">
      <c r="B169"/>
      <c r="D169" s="30"/>
      <c r="E169" s="37"/>
      <c r="F169" s="36"/>
      <c r="G169" s="36"/>
      <c r="H169" s="36"/>
      <c r="I169" s="36"/>
      <c r="J169" s="36"/>
    </row>
    <row r="170" spans="2:10" ht="12.75">
      <c r="B170"/>
      <c r="C170"/>
      <c r="D170"/>
      <c r="E170"/>
      <c r="F170" s="15"/>
      <c r="G170" s="15"/>
      <c r="H170" s="15"/>
      <c r="I170" s="15"/>
      <c r="J170" s="15" t="s">
        <v>7</v>
      </c>
    </row>
  </sheetData>
  <sheetProtection/>
  <mergeCells count="164">
    <mergeCell ref="B154:E155"/>
    <mergeCell ref="G144:I144"/>
    <mergeCell ref="F156:G156"/>
    <mergeCell ref="F159:H159"/>
    <mergeCell ref="F157:I157"/>
    <mergeCell ref="B144:C147"/>
    <mergeCell ref="B151:E151"/>
    <mergeCell ref="B152:E152"/>
    <mergeCell ref="B153:E153"/>
    <mergeCell ref="D25:E25"/>
    <mergeCell ref="J19:K19"/>
    <mergeCell ref="B19:C20"/>
    <mergeCell ref="D19:E20"/>
    <mergeCell ref="F19:F20"/>
    <mergeCell ref="G19:I19"/>
    <mergeCell ref="D21:E21"/>
    <mergeCell ref="B21:C21"/>
    <mergeCell ref="G15:H15"/>
    <mergeCell ref="D22:E22"/>
    <mergeCell ref="D23:E23"/>
    <mergeCell ref="D29:E29"/>
    <mergeCell ref="B22:C22"/>
    <mergeCell ref="B23:C23"/>
    <mergeCell ref="B24:C24"/>
    <mergeCell ref="B25:C25"/>
    <mergeCell ref="B26:C26"/>
    <mergeCell ref="D24:E24"/>
    <mergeCell ref="B9:E9"/>
    <mergeCell ref="B10:F10"/>
    <mergeCell ref="B11:F11"/>
    <mergeCell ref="B13:E13"/>
    <mergeCell ref="B12:F12"/>
    <mergeCell ref="F14:H14"/>
    <mergeCell ref="D31:E31"/>
    <mergeCell ref="D26:E26"/>
    <mergeCell ref="B31:C31"/>
    <mergeCell ref="D30:E30"/>
    <mergeCell ref="B27:C27"/>
    <mergeCell ref="B28:C28"/>
    <mergeCell ref="B29:C29"/>
    <mergeCell ref="B30:C30"/>
    <mergeCell ref="D27:E27"/>
    <mergeCell ref="D28:E28"/>
    <mergeCell ref="J38:K38"/>
    <mergeCell ref="B40:C40"/>
    <mergeCell ref="D40:E40"/>
    <mergeCell ref="B41:C41"/>
    <mergeCell ref="D41:E41"/>
    <mergeCell ref="B38:C39"/>
    <mergeCell ref="D38:E39"/>
    <mergeCell ref="F38:F39"/>
    <mergeCell ref="G38:I38"/>
    <mergeCell ref="B42:C42"/>
    <mergeCell ref="D42:E42"/>
    <mergeCell ref="B43:C43"/>
    <mergeCell ref="D43:E43"/>
    <mergeCell ref="F48:F49"/>
    <mergeCell ref="G48:I48"/>
    <mergeCell ref="B44:C44"/>
    <mergeCell ref="D44:E44"/>
    <mergeCell ref="J48:K48"/>
    <mergeCell ref="B50:C50"/>
    <mergeCell ref="D50:E50"/>
    <mergeCell ref="B53:C53"/>
    <mergeCell ref="D53:E53"/>
    <mergeCell ref="B48:C49"/>
    <mergeCell ref="D48:E49"/>
    <mergeCell ref="B51:C51"/>
    <mergeCell ref="D51:E51"/>
    <mergeCell ref="B52:C52"/>
    <mergeCell ref="D52:E52"/>
    <mergeCell ref="J60:K60"/>
    <mergeCell ref="B62:C62"/>
    <mergeCell ref="D62:E62"/>
    <mergeCell ref="B63:C63"/>
    <mergeCell ref="D63:E63"/>
    <mergeCell ref="B60:C61"/>
    <mergeCell ref="D60:E61"/>
    <mergeCell ref="F60:F61"/>
    <mergeCell ref="D54:E54"/>
    <mergeCell ref="B66:C66"/>
    <mergeCell ref="D66:E66"/>
    <mergeCell ref="B55:C55"/>
    <mergeCell ref="D55:E55"/>
    <mergeCell ref="B64:C64"/>
    <mergeCell ref="D64:E64"/>
    <mergeCell ref="B65:C65"/>
    <mergeCell ref="D65:E65"/>
    <mergeCell ref="B56:C56"/>
    <mergeCell ref="D56:E56"/>
    <mergeCell ref="B72:C72"/>
    <mergeCell ref="D72:E72"/>
    <mergeCell ref="B71:C71"/>
    <mergeCell ref="D71:E71"/>
    <mergeCell ref="B68:C69"/>
    <mergeCell ref="D68:E69"/>
    <mergeCell ref="B70:C70"/>
    <mergeCell ref="D70:E70"/>
    <mergeCell ref="B78:C79"/>
    <mergeCell ref="D78:E79"/>
    <mergeCell ref="B73:C73"/>
    <mergeCell ref="D73:E73"/>
    <mergeCell ref="B74:C74"/>
    <mergeCell ref="D74:E74"/>
    <mergeCell ref="B75:C75"/>
    <mergeCell ref="B82:C82"/>
    <mergeCell ref="D82:E82"/>
    <mergeCell ref="B83:C83"/>
    <mergeCell ref="D83:E83"/>
    <mergeCell ref="B80:C80"/>
    <mergeCell ref="D80:E80"/>
    <mergeCell ref="B81:C81"/>
    <mergeCell ref="D81:E81"/>
    <mergeCell ref="B84:C84"/>
    <mergeCell ref="D84:E84"/>
    <mergeCell ref="B90:C90"/>
    <mergeCell ref="D90:E90"/>
    <mergeCell ref="B87:C88"/>
    <mergeCell ref="D87:E88"/>
    <mergeCell ref="B93:C93"/>
    <mergeCell ref="D93:E93"/>
    <mergeCell ref="B89:C89"/>
    <mergeCell ref="D89:E89"/>
    <mergeCell ref="B91:C91"/>
    <mergeCell ref="D91:E91"/>
    <mergeCell ref="B92:C92"/>
    <mergeCell ref="D92:E92"/>
    <mergeCell ref="B100:C100"/>
    <mergeCell ref="D100:E100"/>
    <mergeCell ref="B99:C99"/>
    <mergeCell ref="D99:E99"/>
    <mergeCell ref="B96:C97"/>
    <mergeCell ref="D96:E97"/>
    <mergeCell ref="B98:C98"/>
    <mergeCell ref="D98:E98"/>
    <mergeCell ref="J103:K103"/>
    <mergeCell ref="B109:C109"/>
    <mergeCell ref="D109:E109"/>
    <mergeCell ref="B107:C107"/>
    <mergeCell ref="D107:E107"/>
    <mergeCell ref="B108:C108"/>
    <mergeCell ref="D108:E108"/>
    <mergeCell ref="B106:C106"/>
    <mergeCell ref="B103:C104"/>
    <mergeCell ref="B105:C105"/>
    <mergeCell ref="J68:K68"/>
    <mergeCell ref="F78:F79"/>
    <mergeCell ref="G78:I78"/>
    <mergeCell ref="J78:K78"/>
    <mergeCell ref="J87:K87"/>
    <mergeCell ref="F96:F97"/>
    <mergeCell ref="G96:I96"/>
    <mergeCell ref="J96:K96"/>
    <mergeCell ref="F87:F88"/>
    <mergeCell ref="G87:I87"/>
    <mergeCell ref="F68:F69"/>
    <mergeCell ref="G68:I68"/>
    <mergeCell ref="D75:E75"/>
    <mergeCell ref="G60:I60"/>
    <mergeCell ref="D106:E106"/>
    <mergeCell ref="F103:F104"/>
    <mergeCell ref="G103:I103"/>
    <mergeCell ref="D103:E104"/>
    <mergeCell ref="D105:E10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MSPhotoEd.3" shapeId="7566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Στακιάς Σταμάτιος</dc:creator>
  <cp:keywords/>
  <dc:description/>
  <cp:lastModifiedBy>ΓΙΩΡΓΟΣ ΜΠΕΚΙΑΡΗΣ</cp:lastModifiedBy>
  <cp:lastPrinted>2023-11-30T11:26:45Z</cp:lastPrinted>
  <dcterms:created xsi:type="dcterms:W3CDTF">2011-02-17T09:07:15Z</dcterms:created>
  <dcterms:modified xsi:type="dcterms:W3CDTF">2024-02-29T10:47:57Z</dcterms:modified>
  <cp:category/>
  <cp:version/>
  <cp:contentType/>
  <cp:contentStatus/>
</cp:coreProperties>
</file>